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Y:\obchodni podklady\Ceníky\"/>
    </mc:Choice>
  </mc:AlternateContent>
  <xr:revisionPtr revIDLastSave="0" documentId="13_ncr:1_{E79987C5-7B02-45A6-BB80-BD319135C010}" xr6:coauthVersionLast="47" xr6:coauthVersionMax="47" xr10:uidLastSave="{00000000-0000-0000-0000-000000000000}"/>
  <bookViews>
    <workbookView xWindow="-120" yWindow="-120" windowWidth="29040" windowHeight="15840" tabRatio="640" xr2:uid="{00000000-000D-0000-FFFF-FFFF00000000}"/>
  </bookViews>
  <sheets>
    <sheet name="rozhrani" sheetId="1" r:id="rId1"/>
    <sheet name="pořízení vozidlových jednotek" sheetId="14" r:id="rId2"/>
    <sheet name="služby vozidla" sheetId="12" r:id="rId3"/>
    <sheet name="pořízení lokalizace osob" sheetId="5" r:id="rId4"/>
    <sheet name="sluzby osoby" sheetId="10" r:id="rId5"/>
    <sheet name="domy" sheetId="7" r:id="rId6"/>
    <sheet name="balíčky domy" sheetId="11" r:id="rId7"/>
    <sheet name="služby domy" sheetId="8" r:id="rId8"/>
    <sheet name="dodatkové služby" sheetId="9" r:id="rId9"/>
  </sheets>
  <definedNames>
    <definedName name="Print_Area" localSheetId="5">domy!$A$1:$D$61</definedName>
    <definedName name="Print_Area" localSheetId="1">'pořízení vozidlových jednotek'!$A$1:$J$44</definedName>
    <definedName name="Print_Area" localSheetId="7">'služby domy'!$A$1:$D$40</definedName>
    <definedName name="Print_Area" localSheetId="2">'služby vozidla'!$A$1:$H$23</definedName>
  </definedNames>
  <calcPr calcId="191029" iterateDelta="1E-4"/>
</workbook>
</file>

<file path=xl/calcChain.xml><?xml version="1.0" encoding="utf-8"?>
<calcChain xmlns="http://schemas.openxmlformats.org/spreadsheetml/2006/main">
  <c r="E3" i="5" l="1"/>
  <c r="F1" i="14"/>
  <c r="G117" i="5"/>
  <c r="G37" i="14"/>
  <c r="G36" i="14"/>
  <c r="G62" i="5"/>
  <c r="G45" i="5"/>
  <c r="G32" i="5"/>
  <c r="G38" i="14"/>
  <c r="G35" i="14"/>
  <c r="G34" i="14"/>
  <c r="G33" i="14"/>
  <c r="G32" i="14"/>
  <c r="G31" i="14"/>
  <c r="G30" i="14"/>
  <c r="G29" i="14"/>
  <c r="G28" i="14"/>
  <c r="G27" i="14"/>
  <c r="G26" i="14"/>
  <c r="G25" i="14"/>
  <c r="G24" i="14"/>
  <c r="G23" i="14"/>
  <c r="G22" i="14"/>
  <c r="G21" i="14"/>
  <c r="G80" i="5" l="1"/>
  <c r="G82" i="5"/>
  <c r="G105" i="5" l="1"/>
  <c r="G114" i="5"/>
  <c r="G116" i="5"/>
  <c r="G115" i="5"/>
  <c r="F69" i="11"/>
  <c r="F68" i="11"/>
  <c r="F67" i="11"/>
  <c r="F66" i="11"/>
  <c r="F60" i="11"/>
  <c r="F59" i="11"/>
  <c r="F58" i="11"/>
  <c r="F50" i="11"/>
  <c r="F49" i="11"/>
  <c r="F48" i="11"/>
  <c r="F47" i="11"/>
  <c r="F46" i="11"/>
  <c r="F45" i="11"/>
  <c r="F39" i="11"/>
  <c r="F38" i="11"/>
  <c r="F37" i="11"/>
  <c r="F36" i="11"/>
  <c r="F35" i="11"/>
  <c r="F34" i="11"/>
  <c r="F28" i="11"/>
  <c r="F27" i="11"/>
  <c r="F26" i="11"/>
  <c r="F25" i="11"/>
  <c r="F19" i="11"/>
  <c r="F18" i="11"/>
  <c r="F17" i="11"/>
  <c r="F11" i="11"/>
  <c r="F10" i="11"/>
  <c r="F9" i="11"/>
  <c r="G19" i="5"/>
  <c r="G97" i="5"/>
  <c r="G53" i="9"/>
  <c r="G10" i="9"/>
  <c r="G9" i="9"/>
  <c r="G8" i="9"/>
  <c r="G14" i="9"/>
  <c r="G15" i="9"/>
  <c r="G17" i="9"/>
  <c r="G18" i="9"/>
  <c r="G19" i="9"/>
  <c r="G22" i="9"/>
  <c r="G23" i="9"/>
  <c r="G24" i="9"/>
  <c r="G25" i="9"/>
  <c r="G26" i="9"/>
  <c r="G43" i="9"/>
  <c r="G44" i="9"/>
  <c r="G45" i="9"/>
  <c r="G46" i="9"/>
  <c r="G47" i="9"/>
  <c r="G48" i="9"/>
  <c r="G50" i="9"/>
  <c r="G51" i="9"/>
  <c r="G52" i="9"/>
  <c r="G11" i="5"/>
  <c r="F41" i="11" l="1"/>
  <c r="F21" i="11"/>
  <c r="F71" i="11"/>
  <c r="F54" i="11"/>
  <c r="F30" i="11"/>
  <c r="F13" i="11"/>
  <c r="F62" i="11"/>
</calcChain>
</file>

<file path=xl/sharedStrings.xml><?xml version="1.0" encoding="utf-8"?>
<sst xmlns="http://schemas.openxmlformats.org/spreadsheetml/2006/main" count="720" uniqueCount="469">
  <si>
    <t>VOZIDLA</t>
  </si>
  <si>
    <t xml:space="preserve">Pořizovací náklady pro vozidla </t>
  </si>
  <si>
    <t>OSOBY</t>
  </si>
  <si>
    <t>DOMY</t>
  </si>
  <si>
    <t>Pořizovací náklady domovní alarmy a kamery</t>
  </si>
  <si>
    <t>Provozní náklady domovní alarmy a kamery</t>
  </si>
  <si>
    <t>Doplňkové služby</t>
  </si>
  <si>
    <t>Provoz SIM karet, administrace apod.</t>
  </si>
  <si>
    <t>Ceník je platný pro jednotky se SIM kartou uvedenou do provozu po 15.01.2011</t>
  </si>
  <si>
    <t>Liliová 223</t>
  </si>
  <si>
    <t>email: obchod@rex.eu</t>
  </si>
  <si>
    <t>25168 Kamenice u Prahy</t>
  </si>
  <si>
    <t>www.rex.eu</t>
  </si>
  <si>
    <t>návrat na výběr ceníku</t>
  </si>
  <si>
    <t>montáž</t>
  </si>
  <si>
    <t>náklonové čidlo - ochrana proti odtažení CA-550</t>
  </si>
  <si>
    <t>300 Kč/měsíc</t>
  </si>
  <si>
    <t>DPH</t>
  </si>
  <si>
    <t>bez DPH</t>
  </si>
  <si>
    <t>s DPH</t>
  </si>
  <si>
    <t>možné služby</t>
  </si>
  <si>
    <t>lokalizace</t>
  </si>
  <si>
    <t>pouze SIM</t>
  </si>
  <si>
    <t>Volitelné příslušenství</t>
  </si>
  <si>
    <t>Montáž - doporučené ceny</t>
  </si>
  <si>
    <t>1.REX SERVICES, a.s., tel.: 323 672580, obchod@rex.eu</t>
  </si>
  <si>
    <t>poskytováno s jednotkou</t>
  </si>
  <si>
    <t>pasivní střežení</t>
  </si>
  <si>
    <t>POUZE SIM</t>
  </si>
  <si>
    <t>Přesná satelitní lokalizace GPS</t>
  </si>
  <si>
    <t>Přibližná lokalizace GSM</t>
  </si>
  <si>
    <t xml:space="preserve"> </t>
  </si>
  <si>
    <t>mobilní telefony</t>
  </si>
  <si>
    <t>cena měsíčně Kč bez DPH</t>
  </si>
  <si>
    <t>50,-</t>
  </si>
  <si>
    <t>179,-</t>
  </si>
  <si>
    <t>149,-</t>
  </si>
  <si>
    <t>49,-</t>
  </si>
  <si>
    <t>BEZ LIMITU</t>
  </si>
  <si>
    <t>100.-</t>
  </si>
  <si>
    <t>5,-</t>
  </si>
  <si>
    <t>SMS</t>
  </si>
  <si>
    <t>MMS</t>
  </si>
  <si>
    <t>20 Kč/min</t>
  </si>
  <si>
    <t>300 Kč / měsíc</t>
  </si>
  <si>
    <t>30,-</t>
  </si>
  <si>
    <t>Profesionální "velká řešení" alarmu</t>
  </si>
  <si>
    <t>REX - ceny poskytovaných služeb pro nemovitosti</t>
  </si>
  <si>
    <t>napojení na PCO a výjezd zásahové jednotky</t>
  </si>
  <si>
    <t>měsíčně</t>
  </si>
  <si>
    <t>střežení velká firma, speciální objekty</t>
  </si>
  <si>
    <t>dohodou</t>
  </si>
  <si>
    <t>jednorázové platby:</t>
  </si>
  <si>
    <t>Aktivační poplatek</t>
  </si>
  <si>
    <t>jednorázově</t>
  </si>
  <si>
    <t>výjezd zásahového vozu v př. poplachu nebo na vyžádání</t>
  </si>
  <si>
    <t>výjezd zásahového vozu v př. poplachu "Tíseň"</t>
  </si>
  <si>
    <t>pravidelná fyzická kontrola hlídkou (patrola)</t>
  </si>
  <si>
    <t>každá kontrola</t>
  </si>
  <si>
    <t>minimálně týden</t>
  </si>
  <si>
    <t>jednorázová fyzická kontrola na vyžádání (patrola)</t>
  </si>
  <si>
    <t>jednorázová kontrola po přerušení komunikace</t>
  </si>
  <si>
    <t>kontrola zajištění mimo pracovní dobu</t>
  </si>
  <si>
    <t>hodina</t>
  </si>
  <si>
    <t>PROVOZ SIM KARET</t>
  </si>
  <si>
    <t>WAP</t>
  </si>
  <si>
    <t>Hovorné pro zákazníky REX - služba POUZE SIM</t>
  </si>
  <si>
    <t xml:space="preserve"> bez DPH</t>
  </si>
  <si>
    <t xml:space="preserve"> včetně DPH</t>
  </si>
  <si>
    <t>Administrativní služby</t>
  </si>
  <si>
    <t>přeregistrace smlouvy při prodeji vozu</t>
  </si>
  <si>
    <t>zaslání tištěné faktury (standardně je zasílána emailem)</t>
  </si>
  <si>
    <t>vytvoření smlouvy (kromě POUZE SIM)</t>
  </si>
  <si>
    <t>zanesení nebo vytvoření smlouvy POUZE SIM jinak než online</t>
  </si>
  <si>
    <t xml:space="preserve">telefonická tech.podpora pro ostatní služby </t>
  </si>
  <si>
    <t>upomínka nezaplacené faktury (mail, SMS, dopis)</t>
  </si>
  <si>
    <t>nová aktivace po přerušení služby</t>
  </si>
  <si>
    <t>nová aktivace po odpojení pro neplacení</t>
  </si>
  <si>
    <t>implementace vlastních map zákazníka pro dispečink-dle podkladů a náročnosti</t>
  </si>
  <si>
    <t>Dotazy na polohu + zobrazení poloh na www.rex.eu</t>
  </si>
  <si>
    <t>Cena je za ručně položené dotazy, zobrazení poloh došlých automaticky v rámci jiných služeb (kniha jízd, dispečink, střežení) je zdarma.</t>
  </si>
  <si>
    <t>služba</t>
  </si>
  <si>
    <t>dotazů na polohu měsíčně v ceně</t>
  </si>
  <si>
    <t>lokalizace, aktivní střežení</t>
  </si>
  <si>
    <t>kompletní sledování</t>
  </si>
  <si>
    <t>Čtečka dallas čipu</t>
  </si>
  <si>
    <t>dallas čip</t>
  </si>
  <si>
    <t xml:space="preserve">přepínač (základní provedení pro služební/soukr.) </t>
  </si>
  <si>
    <t>cca od 1000</t>
  </si>
  <si>
    <t>dle ceníku REX list doplňkové služby</t>
  </si>
  <si>
    <t xml:space="preserve"> ostatní neuvedené služby systému REX</t>
  </si>
  <si>
    <t xml:space="preserve"> ostatní neuvedené telekomunikační služby</t>
  </si>
  <si>
    <t xml:space="preserve"> zaslání tištěné faktury poštou</t>
  </si>
  <si>
    <t xml:space="preserve"> připojení na bezpečnostní linku REX</t>
  </si>
  <si>
    <t xml:space="preserve"> volání na asistenční linku REX</t>
  </si>
  <si>
    <t xml:space="preserve"> MMS</t>
  </si>
  <si>
    <t xml:space="preserve"> volání do všech sítí v ČR</t>
  </si>
  <si>
    <t xml:space="preserve"> volání v rámci uživatelů tarifu</t>
  </si>
  <si>
    <t xml:space="preserve"> dotaz na polohu telefonu voláním operátorovi</t>
  </si>
  <si>
    <t xml:space="preserve"> dotaz na polohu telefonu přes REX web</t>
  </si>
  <si>
    <t xml:space="preserve"> Další služby – cena za min/jednotku bez DPH</t>
  </si>
  <si>
    <t>207,-</t>
  </si>
  <si>
    <t xml:space="preserve"> objem dat do 3 GB</t>
  </si>
  <si>
    <t>124,-</t>
  </si>
  <si>
    <t>99,-</t>
  </si>
  <si>
    <t xml:space="preserve"> objem dat do 400 MB</t>
  </si>
  <si>
    <t>66,-</t>
  </si>
  <si>
    <t xml:space="preserve"> objem dat do 150 MB</t>
  </si>
  <si>
    <t xml:space="preserve"> měsíční paušální příplatek/polohy po 5 minutách</t>
  </si>
  <si>
    <t xml:space="preserve"> rozšíření služby na trvalé sledování</t>
  </si>
  <si>
    <t xml:space="preserve"> měsíční paušální poplatek</t>
  </si>
  <si>
    <t>datový roaming</t>
  </si>
  <si>
    <r>
      <rPr>
        <b/>
        <sz val="10"/>
        <rFont val="Verdana"/>
        <family val="2"/>
        <charset val="238"/>
      </rPr>
      <t>Zóna1</t>
    </r>
    <r>
      <rPr>
        <sz val="10"/>
        <rFont val="Verdana"/>
        <family val="2"/>
        <charset val="238"/>
      </rPr>
      <t xml:space="preserve"> (EU, Norsko, Lichtenštejnsko, Island)</t>
    </r>
  </si>
  <si>
    <r>
      <rPr>
        <b/>
        <sz val="10"/>
        <rFont val="Verdana"/>
        <family val="2"/>
        <charset val="238"/>
      </rPr>
      <t>Zóna3</t>
    </r>
    <r>
      <rPr>
        <sz val="10"/>
        <rFont val="Verdana"/>
        <family val="2"/>
        <charset val="238"/>
      </rPr>
      <t xml:space="preserve"> (zbytek světa)</t>
    </r>
  </si>
  <si>
    <t>dle kalkulace</t>
  </si>
  <si>
    <t>podrobný výpis provozu SIM na vyžádání</t>
  </si>
  <si>
    <t>*tento ceník se uplatňuje po překročení limitu komunikace uvedeného pro danou službu</t>
  </si>
  <si>
    <t>Pro již nedodávané jednotky a SIM dodané před 15.01.2011 platí původní ceny bez DPH a aktuální sazba DPH.</t>
  </si>
  <si>
    <t>změna služby více než 1x za rok (za každou změnu)</t>
  </si>
  <si>
    <t>Pro lokalizaci pomocí GSM sítě je možno použít běžné mobilní telefony. Telefon můžete použít svůj, případně jej můžeme dodat dle vašeho výběru. Telefon je možno použít i pro běžná volání. Nabízíme i výhodné tarify viz. služba s Mobilem v bezpečí.</t>
  </si>
  <si>
    <t>Pro výběr ceníku klikněte na příslušný nápis na této straně, případně vyberte list</t>
  </si>
  <si>
    <t>Provozní náklady pro vozidla</t>
  </si>
  <si>
    <t>Pořizovací náklady lokalizace osob</t>
  </si>
  <si>
    <t>Provozní náklady lokalizace osob</t>
  </si>
  <si>
    <t xml:space="preserve"> objem dat do 1,5 GB</t>
  </si>
  <si>
    <t xml:space="preserve"> objem dat do 10 GB</t>
  </si>
  <si>
    <t>430,-</t>
  </si>
  <si>
    <t>REXlink Battery</t>
  </si>
  <si>
    <t>obvykle samoinstalace</t>
  </si>
  <si>
    <t>REXLINK GV65</t>
  </si>
  <si>
    <t>k REXLINK GV65</t>
  </si>
  <si>
    <t>dohled REXlink Battery</t>
  </si>
  <si>
    <t>trvalé sledování GPS</t>
  </si>
  <si>
    <t>lokalizace GPS</t>
  </si>
  <si>
    <t>Příslušenství lokalizátorů</t>
  </si>
  <si>
    <t>Plastové pouzdro s extra silnými magnety pro přichycení lokalizační jednotky k magnetickému povrchu.</t>
  </si>
  <si>
    <t>Ochranné pouzdro s možností uchycení lokalizační jednotky na opasek, obojek apod.</t>
  </si>
  <si>
    <t>libovolný telefon</t>
  </si>
  <si>
    <t xml:space="preserve">telefon s OS Android </t>
  </si>
  <si>
    <t>ZDARMA</t>
  </si>
  <si>
    <t xml:space="preserve"> lokalizace GPS  (viz.1)</t>
  </si>
  <si>
    <t xml:space="preserve"> trvalé sledování GPS (viz.3)</t>
  </si>
  <si>
    <r>
      <t xml:space="preserve">1/ Po aktivaci služby </t>
    </r>
    <r>
      <rPr>
        <b/>
        <u/>
        <sz val="8"/>
        <rFont val="Arial CE"/>
        <family val="2"/>
        <charset val="238"/>
      </rPr>
      <t>lokalizace</t>
    </r>
    <r>
      <rPr>
        <sz val="8"/>
        <rFont val="Arial CE"/>
        <family val="2"/>
        <charset val="238"/>
      </rPr>
      <t xml:space="preserve"> je objekt možno lokalizovat do mapových podkladů na internetovém serveru rex.eu. Pro službu je poskytována SIM karta systému REX, která je paušální a lokalizační. Při zřízení služby je účtován vratný depozit 500 Kč+DPH a provoz od instalace. Další provoz SIM karty a měsíční paušál je účtován vždy po dosažení částky  500 Kč + DPH. V ceně je paušál SIM karty a 2 lokalizace do map měsíčně. Další určení polohy se řídí ceníkem. Pro případné hovory přes SIM kartu platí ceník uvedený na listě doplňkové služby.</t>
    </r>
  </si>
  <si>
    <t xml:space="preserve"> trvalé sledování mobilu GSM poloha po 5 min (viz.3)</t>
  </si>
  <si>
    <t>trvalé sledování GPS (s REXtracking Android) (viz.3)</t>
  </si>
  <si>
    <t>trvalé sledování mobilu GSM (poloha po 5 min.) (viz.3)</t>
  </si>
  <si>
    <t>lokalizace GSM (poloha na dotaz) (viz.4)</t>
  </si>
  <si>
    <t xml:space="preserve"> služby se SIM kartou REX</t>
  </si>
  <si>
    <t>služby s vlastní SIM zákazníka</t>
  </si>
  <si>
    <r>
      <t xml:space="preserve">4) Po aktivaci služby </t>
    </r>
    <r>
      <rPr>
        <b/>
        <sz val="8"/>
        <rFont val="Arial CE"/>
        <family val="2"/>
        <charset val="238"/>
      </rPr>
      <t xml:space="preserve">lokalizace </t>
    </r>
    <r>
      <rPr>
        <sz val="8"/>
        <rFont val="Arial CE"/>
        <family val="2"/>
        <charset val="238"/>
      </rPr>
      <t xml:space="preserve">s vlastní SIM zákazníka je osoby možno lokalizovat do mapových podkladů na internetovém serveru www.rex.eu. V ceně služby jsou dvě lokalizace měsíčně, další určení polohy se řídí ceníkem - list doplňkové služby. Pro GSM lokalizaci musí být SIM karta v síti T-Mobile (můžeme zařídit migraci). Přesnost lokalizace je nižší než u GPS. Pro GPS lokalizaci může být operátor libovolný, ale musí jít o telefon s OS Android a zákazník musí mít instalovánu aplikaci, která je poskytována zdarma. </t>
    </r>
  </si>
  <si>
    <r>
      <t xml:space="preserve">služba S mobilem v bezpečí (viz.5)
</t>
    </r>
    <r>
      <rPr>
        <sz val="10"/>
        <rFont val="Arial CE"/>
        <family val="2"/>
        <charset val="238"/>
      </rPr>
      <t>S lokalizací na dota</t>
    </r>
    <r>
      <rPr>
        <b/>
        <sz val="10"/>
        <rFont val="Arial CE"/>
        <family val="2"/>
        <charset val="238"/>
      </rPr>
      <t xml:space="preserve">z                         </t>
    </r>
    <r>
      <rPr>
        <sz val="9"/>
        <color indexed="8"/>
        <rFont val="Arial"/>
        <family val="2"/>
        <charset val="238"/>
      </rPr>
      <t>Ceny Kč bez DPH</t>
    </r>
  </si>
  <si>
    <t>6) ceník T-Mobile CZ pro firemní zákazníky s rámcovou smlouvou viz. www.t-mobile.cz  Služby volání na barevné linky, m-platba a premium SMS jsou neaktivní a nelze je v rámci tohoto tarifu aktivovat.</t>
  </si>
  <si>
    <t>7) Po překročení stanovené hranice objemu dat je uplatněno FUP. To znamená, že data běží dále ale velmi nízkou rychlostí.</t>
  </si>
  <si>
    <r>
      <t xml:space="preserve"> rozšíření služby – GPRS data 7) </t>
    </r>
    <r>
      <rPr>
        <sz val="10"/>
        <rFont val="Arial CE"/>
        <family val="2"/>
        <charset val="238"/>
      </rPr>
      <t>měsíční paušál</t>
    </r>
  </si>
  <si>
    <t>dle aktuálního ceníku T-Mobile CZ (viz.6)</t>
  </si>
  <si>
    <r>
      <t>5) Služba</t>
    </r>
    <r>
      <rPr>
        <b/>
        <sz val="8"/>
        <rFont val="Arial CE"/>
        <charset val="238"/>
      </rPr>
      <t xml:space="preserve"> S mobilem v bezpečí</t>
    </r>
    <r>
      <rPr>
        <sz val="8"/>
        <rFont val="Arial CE"/>
        <family val="2"/>
        <charset val="238"/>
      </rPr>
      <t xml:space="preserve"> umožňuje  zjištění polohy mobilního telefonu GSM nebo GPS a navíc umožňuje klasické volání a další telekomunikační služby. Poskytovatelem telekomunikačních služeb je T-Mobile. Pro službu je poskytována SIM karta systému REX. Po aktivaci služby je poloha telefonu zasílána do mapových podkladů na internetovém serveru rex.eu a to buď na dotaz nebo trvale (podle nastavení služby a možností zařízení). Přístup na internetový server rex.eu, prohlížení došlých poloh, zobrazení vybraných časových intervalů a možnost jednoduchého nastavení uživatelského profilu je obsaženo v ceně. Při zřízení služby je účtován vratný depozit ve výši maximální předpokládané měsíční útraty, minimálně však 500 Kč+DPH.  Další provoz SIM karty a měsíční paušál je účtován vždy po dosažení částky 200Kč + DPH. V ceně je paušál SIM karty a 2 lokalizace měsíčně. Další určení polohy se řídí ceníkem. Pro hovory přes SIM kartu platí uvedený ceník.</t>
    </r>
  </si>
  <si>
    <r>
      <t>2/ Služba</t>
    </r>
    <r>
      <rPr>
        <b/>
        <sz val="8"/>
        <rFont val="Arial"/>
        <family val="2"/>
        <charset val="238"/>
      </rPr>
      <t xml:space="preserve"> POUZE SIM</t>
    </r>
    <r>
      <rPr>
        <sz val="8"/>
        <rFont val="Arial"/>
        <family val="2"/>
        <charset val="238"/>
      </rPr>
      <t xml:space="preserve"> poskytuje SIM kartu s minimálním paušálem, vhodné pro malý objem komunikace. Objekt je možno lokalizovat do mapových podkladů na internetovém serveru rex.eu. SIM je paušální a lokalizační. Při zřízení služby je účtován vratný depozit 500 Kč+DPH a provoz od instalace. Další provoz SIM karty a měsíční paušál je účtován vždy po dosažení částky  500 Kč + DPH. V ceně nejsou žádné další služby. Lokalizace do map a případný provoz SIM jsou účtovány podle ceníku na listě doplňkové služby. Smlouvu pro tuto službu je možné bez poplatku uzavřít pouze online. Při uzavření jiným způsobem (formulář WORD, tištěný formulář) je účtován zřizovací poplatek 200 Kč. Technická podpora je poskytována bezplatně e-mailem. Telefonická podpora je zpoplatněna dle ceníku.</t>
    </r>
  </si>
  <si>
    <t xml:space="preserve">Základní popis a objem služeb a komunikace obsažených v ceně jednotlivých služeb naleznete u popisu služby. Tento ceník obsahuje ceny komunikace nad tento rámec. </t>
  </si>
  <si>
    <t>1.REX SERVICES, a.s.</t>
  </si>
  <si>
    <t>1.REX SERVICES, a.s., tel.: 323 672 580, obchod@rex.eu</t>
  </si>
  <si>
    <t>REXLINK GV65 PLUS</t>
  </si>
  <si>
    <r>
      <t xml:space="preserve">REXLINK, CU </t>
    </r>
    <r>
      <rPr>
        <sz val="8"/>
        <rFont val="Arial CE"/>
        <family val="2"/>
        <charset val="238"/>
      </rPr>
      <t>(cena dle typu vozu, rozsahu montáže atd.) - samoinstalace možná</t>
    </r>
  </si>
  <si>
    <t>REX - ceník pořízení lokalizačních jednotek osob/cenností/zvířat</t>
  </si>
  <si>
    <t>REXlink Battery / Battery vodotěsný</t>
  </si>
  <si>
    <t>REXhome - kompexní systém zabezpečení a chytrého domu</t>
  </si>
  <si>
    <t>Až 40 bezdrátových periferií, Až 6 periferií s kamerou,  Až 20 schémat  a 10 scénářů  automatizace, 10 uživatelských kódů + 5 speciálních, záložní akumulátor 16-26hodin, napájení 9V 1A nebo 12V 1A, Plné nebo částečné zajištění, rozměry 260 X 176 X 30 mm, Dosah RF F1 až 2km, Komunikační frekvence: RF F1 868MHz, ZigBee 2,4GHz, 3G 2100/1900/1800/1700/850/800/2600/900 MHz, Siréna 95db/m, Pracovní teplota -10°C až 45°C</t>
  </si>
  <si>
    <t>Profesionální řešení - certifikát ČSN EN 50131-1 do stupně 2 - nízká a střední rizika - splňuje podmínky pojišťoven. Až 50 prvků, bezdrátové i drátové komponenty, GSM/tel/LAN komunikace. Možno připojit na PCO. Podpora RFID, 2 sektory, 2 stupně částečného zajištění. Přenos fotografií z kamerových detektorů. Ovládání klávesnící, RFID, dálk. ovladačem, SMS, internet rozhraní. Vždy nutná profesionální konfigurace i montáž.</t>
  </si>
  <si>
    <t>Profesionální řešení - certifikát ČSN EN 50131-1 do stupně 2 - nízká a střední rizika - splňuje podmínky pojišťoven. Používá bezdrátovou komunikaci (ZigBee a RF F1), GSM/3G komunikátor. Komunikace na PCO i na mobil a e-mail uživatele. Zabezpečovací i ovládací prvky automatizace jsou bezdrátové. Jednoduchá instalace - možnost využití přednastavených zvýhodněných sad a samoinstalaci. Široký sortiment detektorů. Možnost využití služeb PCO i samostřežení. Obrazová kontrola příčiny poplachu. Ovládání možné i z mobilu nebo PC.</t>
  </si>
  <si>
    <r>
      <t>KOMUNIKACE:</t>
    </r>
    <r>
      <rPr>
        <sz val="10"/>
        <rFont val="Verdana"/>
        <family val="2"/>
        <charset val="238"/>
      </rPr>
      <t xml:space="preserve"> GSM/GPRS/3G</t>
    </r>
  </si>
  <si>
    <r>
      <t xml:space="preserve">MONTÁŽ: </t>
    </r>
    <r>
      <rPr>
        <sz val="10"/>
        <rFont val="Verdana"/>
        <family val="2"/>
        <charset val="238"/>
      </rPr>
      <t>speciálně vyškolený technik / samomontáž (úspora v řádu tisíců Kč)</t>
    </r>
  </si>
  <si>
    <r>
      <t>KOMUNIKACE:</t>
    </r>
    <r>
      <rPr>
        <sz val="10"/>
        <rFont val="Verdana"/>
        <family val="2"/>
        <charset val="238"/>
      </rPr>
      <t xml:space="preserve"> GSM/TEL/LAN</t>
    </r>
  </si>
  <si>
    <r>
      <t xml:space="preserve">MONTÁŽ: </t>
    </r>
    <r>
      <rPr>
        <sz val="10"/>
        <rFont val="Verdana"/>
        <family val="2"/>
        <charset val="238"/>
      </rPr>
      <t>Vždy jen speciálně vyškolený technik</t>
    </r>
  </si>
  <si>
    <r>
      <t>CENA:</t>
    </r>
    <r>
      <rPr>
        <sz val="10"/>
        <rFont val="Verdana"/>
        <family val="2"/>
        <charset val="238"/>
      </rPr>
      <t xml:space="preserve"> vždy se dělá návrh a kalkulace podle objektu, </t>
    </r>
  </si>
  <si>
    <t>Zabezpečení rodinného domu od 9499 Kč</t>
  </si>
  <si>
    <t>Zabezpečení rodinného domu cca 25 až 30 tis</t>
  </si>
  <si>
    <t>pravidelný výpis událostí z EZS (kromě REXhome)</t>
  </si>
  <si>
    <t>REXhome PROFESIONAL – „Hlídají mě profesionálové“</t>
  </si>
  <si>
    <t>REXhome ASISTENCE – „Hlídám se sám s pomocí PCO“</t>
  </si>
  <si>
    <t>REXhome BASIC – „Hlídám se sám“</t>
  </si>
  <si>
    <t>REXhome BASIC bez SIM – „Hlídám se sám s vlastní SIM“</t>
  </si>
  <si>
    <t xml:space="preserve">REXhome PROFESIONAL – „Hlídají mě profesionálové“ KAMENICE </t>
  </si>
  <si>
    <t>250+100</t>
  </si>
  <si>
    <t>450+100</t>
  </si>
  <si>
    <t>REXhome - balíčky domovních alarmů se zvýhodněnou cenou</t>
  </si>
  <si>
    <t>Název a určení</t>
  </si>
  <si>
    <t>Komponenty</t>
  </si>
  <si>
    <t>Typ</t>
  </si>
  <si>
    <t>Množství</t>
  </si>
  <si>
    <t>Cena ks</t>
  </si>
  <si>
    <t>Cena celkem</t>
  </si>
  <si>
    <t>REXhome Zabezpečení chaty s přenosem obrazu</t>
  </si>
  <si>
    <t>Balíček je určený pro uživatele, kteří chtějí střežit svůj majetek jedním detektorem pohybu a přitom chtějí  vidět, co vedlo k poplachu. Vhodné pro chaty, obytné vozy, hausbóty nebo menší byty.</t>
  </si>
  <si>
    <t>MZ-3W</t>
  </si>
  <si>
    <t>ústředna</t>
  </si>
  <si>
    <t>RC 15/16</t>
  </si>
  <si>
    <t>dálkový ovladač</t>
  </si>
  <si>
    <t>VST-852</t>
  </si>
  <si>
    <t>PIR s kamerou</t>
  </si>
  <si>
    <t>Standartní cena za komponenty</t>
  </si>
  <si>
    <t>Zvýhodněná cena balíčku</t>
  </si>
  <si>
    <t>REXhome Zabezpečení domu, kvalitní základ</t>
  </si>
  <si>
    <t>Balíček je určený pro uživatele, kteří chtějí základní zastřežení svého menšího objektu. Zejména vhodné pro menší domy, byty, obchody nebo větší chaty.</t>
  </si>
  <si>
    <t>IR-29</t>
  </si>
  <si>
    <t>PIR</t>
  </si>
  <si>
    <t>REXhome Zabezpečení domu s obrazovou kontrolou</t>
  </si>
  <si>
    <t>Balíček je určený pro uživatele, kteří chtějí profesionální zabezpečení svého menšího objektu s obrazovou verifikací. Určeno pro menší domy, byty, prodejny, obchody nebo chaty.</t>
  </si>
  <si>
    <t>Balíček je určený pro uživatele, kteří chtějí kvalitní zabezpečení rodinného domu. Doporučujeme pro větší domy, firmy, sklady, vetší obchody, vily nebo velké byty.</t>
  </si>
  <si>
    <t>KP-23</t>
  </si>
  <si>
    <t>Klávesnice</t>
  </si>
  <si>
    <t>DC-18</t>
  </si>
  <si>
    <t>Detektor otevření</t>
  </si>
  <si>
    <t>SD-8</t>
  </si>
  <si>
    <t>Kouřový sensor</t>
  </si>
  <si>
    <t>REXhome Zabezpečení domu s domácí automatizací</t>
  </si>
  <si>
    <t>Balíček je určený pro uživatele, kteří chtějí základní zastřežení svého domu a zároveň využít funkcí inteligentního domu. Vzdálené ovládání spotřebičů (topení, klimatizace, světla atd.) a kontrola teploty.</t>
  </si>
  <si>
    <t>PSM-29ZB</t>
  </si>
  <si>
    <t>Spínaná zásuvka</t>
  </si>
  <si>
    <t>TS-29ZB</t>
  </si>
  <si>
    <t>Teploměr</t>
  </si>
  <si>
    <t>REXhome Malá sada domácí automatizace</t>
  </si>
  <si>
    <t>Balíček je určený pro uživatele, kteří chtějí pouze funkce chytrého domu. Vzdálené ovládání spotřebičů (topení, klimatizace, světla atd.) a kontrola teploty.</t>
  </si>
  <si>
    <t>REXhome Dálkový dohled nad domácností</t>
  </si>
  <si>
    <t>Balíček je určený pro uživatele, kteří chtějí zajistit bezpečí svým blízkým a zároveň střežit prostor v jejich nepřítomnosti. Vhodné především pro bezpečí seniorů nebo handicapovaných.</t>
  </si>
  <si>
    <t>WTRQ</t>
  </si>
  <si>
    <t>Panik tlačítko přenosné</t>
  </si>
  <si>
    <t>Zvýhodněné balíčky domovních alarmů</t>
  </si>
  <si>
    <t>Tato služba zahrnuje kompletní profesionální střežení pultem centrální ochrany, veškeré komunikační náklady, zajištění výjezdové skupiny a REXhome portál včetně domácí automatizace.</t>
  </si>
  <si>
    <t xml:space="preserve">Po aktivaci této služby může uživatel využívat služby PCO pro okamžité informace o poplachu, přivolání pomoci i případné ovládání a nastavení systému. Neobsahuje však možnost výjezdu zásahové skupiny. Služba dále zahrnuje SIM kartu s datovým tarifem, REXhome portál s možností nastavení  SMS nebo E-mailových upozornění s neomezeným počtem uživatelů a odeslaných reportů. </t>
  </si>
  <si>
    <t>Tato služba zahrnuje SIM kartu s datovým tarifem, REXhome portál s možností nastavení  SMS nebo E-mailových upozornění až čtyřem uživatelům s neomezeným počtem odeslaných reportů.</t>
  </si>
  <si>
    <t>Stejné služby jako REXhome BASIC, ale je provozována na SIM kartě zákazníka.</t>
  </si>
  <si>
    <t>Doporučujeme čidla s videoverifikací.</t>
  </si>
  <si>
    <t>Pouze v dojezdové vzdálenosti z Kamenice.</t>
  </si>
  <si>
    <t>Podrobné ceny provozu na SIM kartách naleznete v ceníku na listu dodatkové služby.</t>
  </si>
  <si>
    <t>REXhome Zabezpečení většího domu</t>
  </si>
  <si>
    <t>Ceny bez DPH</t>
  </si>
  <si>
    <r>
      <t>CENA:</t>
    </r>
    <r>
      <rPr>
        <sz val="10"/>
        <rFont val="Verdana"/>
        <family val="2"/>
        <charset val="238"/>
      </rPr>
      <t xml:space="preserve"> viz zvýhodněné připravené balíčky, kompletní kalkulace možná na www.rexhome.cz </t>
    </r>
  </si>
  <si>
    <t>střežení dům/byt Kamenice a okolí (do deseti čidel)</t>
  </si>
  <si>
    <t>střežení malá firma Kamenice a okolí (do deseti čidel)</t>
  </si>
  <si>
    <t>střežení dům/byt zbytek ČR (do deseti čidel)</t>
  </si>
  <si>
    <t>střežení malá firma zbytek ČR (do deseti čidel)</t>
  </si>
  <si>
    <t>REX - nabídka domácích alarmů s GSM přenosem událostí</t>
  </si>
  <si>
    <t>Pro návrh domovního alarmu a domácí automatizace na míru navštivte web www.rexhome.cz, případně kontaktujte naše obchodní oddělení.</t>
  </si>
  <si>
    <t>S MOBILEM
V BEZPEČÍ 49</t>
  </si>
  <si>
    <t>399,-</t>
  </si>
  <si>
    <t>S MOBILEM
V BEZPEČÍ 399</t>
  </si>
  <si>
    <t>1 Kč/min</t>
  </si>
  <si>
    <t xml:space="preserve"> SMS do všech sítí v ČR</t>
  </si>
  <si>
    <t>REXLINK OBD2</t>
  </si>
  <si>
    <t>REXbike</t>
  </si>
  <si>
    <t>k CA2103</t>
  </si>
  <si>
    <t>Cca 4 000-6 000</t>
  </si>
  <si>
    <t xml:space="preserve">REXlink Battery je bateriový lokalizátor s výdrží na jedny baterie až jeden rok podle frekvence hlášení polohy. Používá se zejména k ochraně a lokalizaci cenných věcí, do vozidel, strojů nebo přepravních kontejnerů, kde není možno se připojit k vnitřnímu zdroji napětí. Bez potřeby instalace. Jednotka je napájena pomocí packu CR123A lithiových baterií. </t>
  </si>
  <si>
    <t>Jablotron CU-08</t>
  </si>
  <si>
    <t>bezdrátové čidlo PIR - JA185P</t>
  </si>
  <si>
    <t>bezdrátové magnetické čidlo  - JA183M</t>
  </si>
  <si>
    <t>bezdrátové čidlo rozbití skla pro - JA185B</t>
  </si>
  <si>
    <t>náhr. dálkový ovladač  - JA182J (2tl.)</t>
  </si>
  <si>
    <t>prodlužovací kabel</t>
  </si>
  <si>
    <t>magnety pro Battery vodotěsná</t>
  </si>
  <si>
    <t>pevné kožené</t>
  </si>
  <si>
    <t>baterie pack pro Battery (3xCR123)</t>
  </si>
  <si>
    <t xml:space="preserve"> počet volných minut volání v tuzemsku</t>
  </si>
  <si>
    <t xml:space="preserve"> počet SMS zdarma v tuzemsku</t>
  </si>
  <si>
    <t>Jablotron CU-07A</t>
  </si>
  <si>
    <t>K REXlink OBD2</t>
  </si>
  <si>
    <t>imobilizační relé s kabeláží</t>
  </si>
  <si>
    <t>REXbike viz.8</t>
  </si>
  <si>
    <t>v ceně paušál a provoz do 80 Kč</t>
  </si>
  <si>
    <t>autoalarm CA-340CAN Nestor</t>
  </si>
  <si>
    <t>ATHOS CA2103 - montáž (cena dle typu vozu, rozsahu montáže atd.)</t>
  </si>
  <si>
    <t>externí anténa GPS</t>
  </si>
  <si>
    <t>K Battery vodotěsná</t>
  </si>
  <si>
    <t>sada upevňovacích magnetů</t>
  </si>
  <si>
    <t>Pro vozidlové jednotky starších typů, platí poslední ceník, ve kterém byla jednotka uvedena. Pro SIM dodané před 15.01.2011 platí  ceny služeb k 15.1.2011. Sazba DPH platí vždy aktuální základní.</t>
  </si>
  <si>
    <t>měsíčně Kč bez DPH*</t>
  </si>
  <si>
    <t xml:space="preserve">* částka je fakturována obvykle měsíčně předem, u nižších cen čtvrtletně/pololetně/ročně předem.  </t>
  </si>
  <si>
    <t xml:space="preserve">Ostatní zde neuvedené telekomunikační služby jsou přeúčtovávány dle aktuálního ceníku T-Mobile CZ  pro firemní zákazníky s rámcovou smlouvou viz. www.t-mobile.cz   </t>
  </si>
  <si>
    <t>K Batt + Batt vodotěs.</t>
  </si>
  <si>
    <t>battery pack</t>
  </si>
  <si>
    <t>nabíječka do auta pro GL300/REXbike</t>
  </si>
  <si>
    <t>Pro ostatní typy alarmů (kromě REXhome):</t>
  </si>
  <si>
    <t>provoz SIM (k výše uvedené částce za střežení)</t>
  </si>
  <si>
    <t>poskytnutí SIM karty bez napojení na PCO REX viz S mobilem v bezpečí</t>
  </si>
  <si>
    <r>
      <t xml:space="preserve">3/ Služba </t>
    </r>
    <r>
      <rPr>
        <b/>
        <sz val="8"/>
        <rFont val="Arial"/>
        <family val="2"/>
        <charset val="238"/>
      </rPr>
      <t>trvalé sledování</t>
    </r>
    <r>
      <rPr>
        <sz val="8"/>
        <rFont val="Arial"/>
        <family val="2"/>
        <charset val="238"/>
      </rPr>
      <t xml:space="preserve"> znamená, že jednotka/telefon zasílá průběžně informace o své poloze. Na serveru www.rex.eu máte tedy k dispozici okamžitou polohu včetně historie na záložce mapa (pro GPS se obvykle posílá každou minutu při pohybu, pro GSM max 1x za 5 minut). Cesty je možno animovaně zobrazit do map. U služby se SIM kartou REX jsou pro GPS v ceně GPRS datové přenosy v ČR. Přenosy dat v zahraničí je možno připlatit. Případné ručně vyžádané polohy nebo jiný provoz na SIM kartě je účtován podle ceníku na listě doplňkové služby. Pro trvalé sledování GSM je nutná SIM v síti TMCZ, polohy jsou méně přesné. Pro službu s APP REXtracking Android musí zákazník instalovat aplikaci, která je poskytována zdarma.</t>
    </r>
  </si>
  <si>
    <r>
      <t xml:space="preserve">2/ Při službě </t>
    </r>
    <r>
      <rPr>
        <b/>
        <u/>
        <sz val="8"/>
        <rFont val="Arial CE"/>
        <family val="2"/>
        <charset val="238"/>
      </rPr>
      <t>pasivní střežení</t>
    </r>
    <r>
      <rPr>
        <sz val="8"/>
        <rFont val="Arial CE"/>
        <family val="2"/>
        <charset val="238"/>
      </rPr>
      <t xml:space="preserve"> vozidlo neposílá žádné zprávy ani poplachy na centrálu REX na pult nepřetržitého dohledu. Podle typu zařízení může vozidlo posílat poplachy majiteli. V případě, že majitel zjistí, že mu vozidlo bylo odcizeno, kontaktuje telefonicky operátory nepřetržitého dohledu REX, kteří v případě potřeby zajistí zásah vedoucí k záchraně vozidla.Pravděpodobnost záchrany vozu je ale nižší než u aktivního střežení a záleží zejména na časové prodlevě od krádeže. V ceně služby je měsíční paušál SIM karty a komunikace s vozidlem ve výši 20 Kč. V ceně je 5 lokalizací do map měsíčně, technické konzultace a kompletní správa zařízení, změny programování dle požadavku zákazníka. Kódy pro nastavení zařízení zná dle volby zákazníka centrála REX nebo i zákazník (nesmí jej změnit). Funkčnost zařízení musí pravidelně kontrolovat zákazník. Paušál se účtuje ročně předem, případný nadměrný provoz po dosažení 500 Kč nebo s dalším rokem.</t>
    </r>
  </si>
  <si>
    <r>
      <t xml:space="preserve">3/ Po aktivaci služby </t>
    </r>
    <r>
      <rPr>
        <b/>
        <u/>
        <sz val="8"/>
        <rFont val="Arial CE"/>
        <family val="2"/>
        <charset val="238"/>
      </rPr>
      <t>lokalizace</t>
    </r>
    <r>
      <rPr>
        <sz val="8"/>
        <rFont val="Arial CE"/>
        <family val="2"/>
        <charset val="238"/>
      </rPr>
      <t xml:space="preserve"> je objekt možno lokalizovat do mapových podkladů na internetovém serveru rex.eu. Případné poplachy z objektu jsou přenášeny pouze k zákazníkovi. Pro službu je poskytována SIM karta systému REX, která je paušální, lokalizační a má aktivován roaming. Při zřízení služby je účtován vratný depozit 500 Kč+DPH a provoz od instalace. Další provoz SIM karty a měsíční paušál je účtován vždy po dosažení částky  500 Kč + DPH. V ceně jsou i technické konzultace a kompletní správa zařízení, změny programování dle požadavku zákazníka. Kód pro nastavení jednotky zná dle volby zákazníka centrála REX, zákazník nebo oba. Technická podpora telefonem i e-mailem v ceně. Funkčnost zařízení musí pravidelně kontrolovat zákazník. Podpora PCO není v ceně a není poskytována.</t>
    </r>
  </si>
  <si>
    <t>na mapě je zobrazena automaticky vždy aktuální poloha a historie poloh</t>
  </si>
  <si>
    <t>v systému je zobrazena a ke stažení kniha jízd</t>
  </si>
  <si>
    <t>poplachy se aktivně zobrazují a řeší na PCO, služba 24/7</t>
  </si>
  <si>
    <t>PCO 24/7 řeší odcizení pokud mu ho zákazník nahlásí telefonicky</t>
  </si>
  <si>
    <t>název služby</t>
  </si>
  <si>
    <t>cena bez DPH/měsíc</t>
  </si>
  <si>
    <t>poloha v mapě</t>
  </si>
  <si>
    <t>kniha jízd</t>
  </si>
  <si>
    <t>PCO AKTIVNĚ</t>
  </si>
  <si>
    <t>PCO PAS</t>
  </si>
  <si>
    <t>popis služby</t>
  </si>
  <si>
    <t>aktivní střežení+kompletní sledování</t>
  </si>
  <si>
    <t>ANO</t>
  </si>
  <si>
    <t>CA2103, REXlink GV65+alarm</t>
  </si>
  <si>
    <t>pasivní střežení+kompletní sledování</t>
  </si>
  <si>
    <t>aktuální</t>
  </si>
  <si>
    <t>NE</t>
  </si>
  <si>
    <t>CA2103, REXlink</t>
  </si>
  <si>
    <t>Dispečink GV</t>
  </si>
  <si>
    <t>CA2103, REXlink GV65/GV65 plus, REXlink Easy</t>
  </si>
  <si>
    <t>aktivní střežení</t>
  </si>
  <si>
    <t>na dotaz</t>
  </si>
  <si>
    <t>CA1803/2103, REXlink GV65+alarm</t>
  </si>
  <si>
    <t>CA1803/2103, REXlink GV65+alarm, REXlink GV65+imobilizér</t>
  </si>
  <si>
    <t>CA1803/2103, REXlink GV65/GV65 plus, REXlink Easy,CU</t>
  </si>
  <si>
    <t>dohled Rexlink battery</t>
  </si>
  <si>
    <t>název jednotky</t>
  </si>
  <si>
    <t>výstup - může imobilizovat</t>
  </si>
  <si>
    <t>identifikace řidiče</t>
  </si>
  <si>
    <t>jízda služební/soukromá</t>
  </si>
  <si>
    <t>záložní baterie</t>
  </si>
  <si>
    <t>libovolný autoelektrikář</t>
  </si>
  <si>
    <t>REXLINK Easy</t>
  </si>
  <si>
    <t>kdokoliv - 2 matky na akumulátoru auta</t>
  </si>
  <si>
    <t>kdokoliv - zastrčit do zásuvky OBD2</t>
  </si>
  <si>
    <t>REXLINK battery/vodotěsný</t>
  </si>
  <si>
    <t>bez montáže</t>
  </si>
  <si>
    <t>ATHOS REX CA 2103</t>
  </si>
  <si>
    <t>vyškolený specialista</t>
  </si>
  <si>
    <t>další funkce</t>
  </si>
  <si>
    <t>Všechny jednotky jsou dodávány komplet včetně všeho potřebného pro funkci a montáž (anténa GSM/GPS, SIM karta atd.)</t>
  </si>
  <si>
    <t>Teplotní čidlo kabel 5m</t>
  </si>
  <si>
    <t>REXlink Battery, OBD2, Easy</t>
  </si>
  <si>
    <r>
      <t xml:space="preserve">1/ Po aktivaci služby </t>
    </r>
    <r>
      <rPr>
        <b/>
        <u/>
        <sz val="8"/>
        <rFont val="Arial CE"/>
        <family val="2"/>
        <charset val="238"/>
      </rPr>
      <t>aktivní střežení</t>
    </r>
    <r>
      <rPr>
        <sz val="8"/>
        <rFont val="Arial CE"/>
        <family val="2"/>
        <charset val="238"/>
      </rPr>
      <t xml:space="preserve"> je vozidlo připojeno na pult nepřetržitého dohledu. Veškerá neoprávněná manipulace s vozidlem je automaticky hlášena operátorům, kteří v případě potřeby zajistí zásah vedoucí k záchraně vozidla. V ceně služby je měsíční paušál SIM karty a komunikace s vozidlem ve výši 50Kč. Funkčnost zařízení je pravidelně dálkově kontrolována. V ceně jsou i 2 ruční lokalizace do map měsíčně a technické konzultace  Služba je certifikována pojišťovnami - získáváte slevu pojistného. V ceně je kompletní správa zařízení, změny programování dle požadavku zákazníka, technická podpora. Kód pro nastavení jednotky zná pouze centrála REX. GPRS komunikace s PCO je v ceně paušálu. Paušál se účtuje se ročně předem, případný nadměrný provoz po dosažení 500 Kč nebo s dalším rokem.</t>
    </r>
  </si>
  <si>
    <r>
      <t xml:space="preserve">4/ Služba </t>
    </r>
    <r>
      <rPr>
        <b/>
        <u/>
        <sz val="8"/>
        <rFont val="Arial CE"/>
        <family val="2"/>
        <charset val="238"/>
      </rPr>
      <t>POUZE SIM</t>
    </r>
    <r>
      <rPr>
        <sz val="8"/>
        <rFont val="Arial CE"/>
        <family val="2"/>
        <charset val="238"/>
      </rPr>
      <t xml:space="preserve"> poskytuje SIM kartu s minimálním paušálem, vhodné pro malý objem komunikace. Objekt je možno lokalizovat do mapových podkladů na internetovém serveru rex.eu. Případné poplachy z objektu jsou přenášeny pouze k zákazníkovi. SIM je paušální, lokalizační. Při zřízení služby je účtován vratný depozit 500 Kč+DPH a provoz od instalace. Další provoz SIM karty a měsíční paušál je účtován vždy po dosažení částky  500 Kč + DPH. V ceně nejsou žádné další služby. Změny programování si musí zákazník provádět sám nebo ve spolupráci s montážní dílnou. Master kód zná pouze zákazník. Smlouvu pro tuto službu je možné bez poplatku uzavřít pouze online. Při uzavření jiným způsobem (formulář WORD, tištěný formulář) je účtovan zřizovací poplatek 200 Kč. Technická podpora je poskytována bezplatně e-mailem. Telefonická podpora je zpoplatněna dle ceníku. Funkčnost zařízení musí pravidelně kontrolovat zákazník. Podpora PCO není v ceně a není poskytována.</t>
    </r>
  </si>
  <si>
    <r>
      <t>5/ Služba</t>
    </r>
    <r>
      <rPr>
        <b/>
        <u/>
        <sz val="8"/>
        <rFont val="Arial CE"/>
        <charset val="238"/>
      </rPr>
      <t xml:space="preserve"> kompletní sledování</t>
    </r>
    <r>
      <rPr>
        <sz val="8"/>
        <rFont val="Arial CE"/>
        <family val="2"/>
        <charset val="238"/>
      </rPr>
      <t xml:space="preserve"> znamená, že vozidlo zasílá průběžně informace o své poloze a zároveň je vytvářena kniha jízd. Na serveru www.rex.eu máte tedy k dispozici okamžitou polohu pohybujícího se vozidla včetně historie na záložce mapa (obvykle se posílá každou minutu). Po dokončení jízd je pak vytvářena elektronická kniha jízd, to znamená vedení přehledu  o pohybu vozidla na www.rex.eu Kniha uvádí časy startů a zastávek, délky tras, rychlosti a další údaje. Cesty je možno animovaně zobrazit do map. V ceně jsou datové přenosy v EU. Přenosy dat mimo EU je možno aktivovat viz. List dodatkové služby. Bez aktivace datového roamingu jsou při pohybu v zahraničí polohy ukládány do paměti jednotky a vyčteny po návratu do ČR. Kapacita paměti se liší podle typu jednotek. V ceně kontrola přítomnosti knihy jízd. Podmínky roamingu viz. dodatkové služby. Podpora PCO není v ceně a není poskytována.</t>
    </r>
  </si>
  <si>
    <r>
      <t>6/ Službou</t>
    </r>
    <r>
      <rPr>
        <u/>
        <sz val="8"/>
        <rFont val="Arial CE"/>
        <charset val="238"/>
      </rPr>
      <t xml:space="preserve"> </t>
    </r>
    <r>
      <rPr>
        <b/>
        <u/>
        <sz val="8"/>
        <rFont val="Arial CE"/>
        <charset val="238"/>
      </rPr>
      <t>dispečink</t>
    </r>
    <r>
      <rPr>
        <sz val="8"/>
        <rFont val="Arial CE"/>
        <family val="2"/>
        <charset val="238"/>
      </rPr>
      <t xml:space="preserve"> se rozumí zasílání pravidelných poloh z každého vozidla v intervalu 1 minuty při pohybu. Okamžitá poloha vozidel je pak k dispozici na mapě na www.rex.eu, a to včetně historie a možnosti animace. V ceně jsou datové přenosy v EU. Přenosy dat mimo EU je možno aktivovat viz. List dodatkové služby. Odpadá potřeba ručních dotazů na polohu. Kniha jízd není součástí služby. Podpora PCO není v ceně a není poskytována.</t>
    </r>
  </si>
  <si>
    <t>Zde neuvedené služby se řídí posledním ceníkem, kde byly uvedeny.</t>
  </si>
  <si>
    <t>Pouzdro pro GL300</t>
  </si>
  <si>
    <t>S mobilem v bezpečí</t>
  </si>
  <si>
    <t>Miniaturní lokátory IoT</t>
  </si>
  <si>
    <t>GL300</t>
  </si>
  <si>
    <t>viz S mobilem v bezpečí</t>
  </si>
  <si>
    <t>REXpet</t>
  </si>
  <si>
    <t xml:space="preserve">8) Služby fungují s bezplatně dodávanou aplikací pro mobilní telefon (iOS a Android). V ceně datový provoz SIM v celé EU pro jízdní kolo. Při detekci jiného použití se karta automaticky zablokuje. Poskytuje průběžné polohy kola při pohybu, službu poplachu při krádeži a bike e-call (automatické zavolání pomoci při nehodě). Pro jednotky dodávané od 1.6.2019 se účtují pouze měsíce, kdy byla jednotka zapnutá. Přerušení je provozu možné až na 1 rok. U jednotek dodaných do 31.5.2019  platí:  Službu je možno přerušit až na 6 měsíců. Poplatek za přerušení je 100 Kč včetně DPH. </t>
  </si>
  <si>
    <t>IoT čidla pro jednoduché zabezpečení a monitoring</t>
  </si>
  <si>
    <t>Detektor kouře s komunikací na mobil</t>
  </si>
  <si>
    <t>Detektor úniku vody s komunikací na mobil</t>
  </si>
  <si>
    <t>SOS tlačítko s poplachy na mobil</t>
  </si>
  <si>
    <t>Detektor otevření s poplachy na mobil</t>
  </si>
  <si>
    <t>Provoz v zahraničí - roaming pro služby Tracking CZK</t>
  </si>
  <si>
    <t>Jednotky REXlink se službou Kompletní sledování nebo Dispečink zakoupené po 1.7.2019 mají aktivován datový roaming pro EU a mimo EU je jednotka blokována. Polohy se tedy automaticky přenášejí i v EU. Přenos mimo EU je možno nastavit na požádání a řídí se cenou datového roamingu v jednotlivých zónách. Pokud je pro danou oblast zapnutý datový roaming, vytváří se i kniha jízd průběžně, pokud ne, pak služba kniha jízd pracuje tak, že jsou polohy ukládány do paměti a kniha je vytvořena po návratu do EU, případně ČR (maximální kapacita paměti je různá podle typu jednotky). Dispečink (zobrazení průběžných poloh) v tomto režimu v zahraničí nepracuje. Cena za datový roaming se započte pouze v případě, že vozidlo vyjede do zahraničí do zpoplatněné zóny. Pokud vyjede do více zón započte se cena za všechny navštívené. V každé zóně je k dispozici 5MB dat. Zóna 1 - EU je zdarma. Jednotky dodané před 1.7.2019 se chovají podle původního nastavení, tedy bez datového roamingu. Změna je možná na požádání, případně bude provedena při dálkovém upgradu jednotky. Na chování dříve dodávaných jednotek se informujte u technické podpory, možnosti se liší podle typů.</t>
  </si>
  <si>
    <t>Kč/měsíc bez DPH</t>
  </si>
  <si>
    <r>
      <t xml:space="preserve">Uvedená služba má v ceně datový provoz v EU a dalších zemích: Švýcarsko, Norsko, Normanské ostrovy, Frencouzská Guyana, Gibraltar,  Guadeloupe,  Island, Ostrov Man, Lichtenštejnsko, Martinique, Monaco,  Severní Irsko, Réunion,  Saint-Barthélemy, Saint-Martin (Fr. část), San Marino, Vatikán. V těchto zemích se jednotka chová stejně jako v domovské síti. </t>
    </r>
    <r>
      <rPr>
        <b/>
        <sz val="10"/>
        <rFont val="Arial CE"/>
        <charset val="238"/>
      </rPr>
      <t>V jiných zemích jednotka nekomunikuje-ukládá data do paměti!</t>
    </r>
    <r>
      <rPr>
        <sz val="10"/>
        <rFont val="Arial CE"/>
        <charset val="238"/>
      </rPr>
      <t xml:space="preserve"> Poskytuje se se speciální SIM kartou, není možná změna na jiné služby. Při detekci neadekvátního použití se SIM blokuje. Služba je vhodná pro vozidla pohybující se hojně po celé Evropě, zejména ve Švýcarsku.</t>
    </r>
  </si>
  <si>
    <t>libovolná tuzemská síť Kč/min</t>
  </si>
  <si>
    <t>hovorné</t>
  </si>
  <si>
    <t>SMS tuzemská</t>
  </si>
  <si>
    <t>SMS mezinárodní</t>
  </si>
  <si>
    <t>data</t>
  </si>
  <si>
    <t>Kč/MB</t>
  </si>
  <si>
    <t>data Kč/MB</t>
  </si>
  <si>
    <t>WAP Kč/kB</t>
  </si>
  <si>
    <t>Kč/kB</t>
  </si>
  <si>
    <t>telefonický dotaz na polohu u operátora REX                                       Kč</t>
  </si>
  <si>
    <t>další dotaz z internetu na GPS polohu Kč</t>
  </si>
  <si>
    <t>další dotaz z internetu na GSM polohu Kč</t>
  </si>
  <si>
    <t>cena bez DPH 21%</t>
  </si>
  <si>
    <t>Jablotron JA-100 / JA-101</t>
  </si>
  <si>
    <t>V ceně zařízení je zahrnut rok provozu. Další rok provozu 289 Kč + DPH</t>
  </si>
  <si>
    <t>V ceně zařízení je zahrnut rok provozu. Další rok provozu 413 Kč + DPH</t>
  </si>
  <si>
    <t>hodinová</t>
  </si>
  <si>
    <t>V ceně zařízení je zahrnut rok provozu. Další rok provozu 495 Kč + DPH</t>
  </si>
  <si>
    <t>300+100</t>
  </si>
  <si>
    <t>viz.4</t>
  </si>
  <si>
    <t>viz.3</t>
  </si>
  <si>
    <t>Miniaturní lokátor komunikující přes síť SIGFOX (nepotřebuje SIM kartu). Pozice je určována podle sítě a je tedy jen přibližná.  Výdrž baterie je v modu pro nalezení ukradeného předmětu až 10 let (verze Atlas+WIFI - 30 tis. zpráv, verze Atlas - 4tis zpráv). Je vhodný pro kola, koloběžky, hoverboardy nebo jakékoliv jiné cennosti. Velikost zařízení je 81x29x12mm (Atlas+WIFI). Neobsahuje GPS. V ceně rok provozu. Další rok 495 Kč + DPH</t>
  </si>
  <si>
    <t>atlas</t>
  </si>
  <si>
    <t>atlas+wifi</t>
  </si>
  <si>
    <t>lokalizace sigfox</t>
  </si>
  <si>
    <t>Trv. sled. mobilu</t>
  </si>
  <si>
    <t>SOS zásah (viz.9)</t>
  </si>
  <si>
    <t>249,-</t>
  </si>
  <si>
    <t>Miniaturní lokátor IoT (Atlas+WiFi)</t>
  </si>
  <si>
    <t>Široký sortiment nezávislých detektorů (kouře, úniku vody, pohybu, otevření apod.) s dlouhou výdrží baterie. Poplachy jsou přenášeny přímo na Váš mobil přes nové sítě internetu věcí (zařízení nepotřebují SIM kartu ani WiFi). Ideální do domácnosti, na chatu nebo do garáže.</t>
  </si>
  <si>
    <t>Miniaturní lokátor IoT (Atlas)</t>
  </si>
  <si>
    <t>pořízení + 1 rok provozu bez DPH</t>
  </si>
  <si>
    <t>pouze B2B</t>
  </si>
  <si>
    <t>tel. 323 672 580, 602 222 228</t>
  </si>
  <si>
    <t>pro radu s výběrem služby a zařízení</t>
  </si>
  <si>
    <t>volejte:</t>
  </si>
  <si>
    <t>posílá poplach do mobilní aplikace/SMS</t>
  </si>
  <si>
    <t>ano APP</t>
  </si>
  <si>
    <t>dohled battery</t>
  </si>
  <si>
    <t>služba v ceně jednotky</t>
  </si>
  <si>
    <t>REXLINK BATTERY MINI</t>
  </si>
  <si>
    <t xml:space="preserve">ano APP </t>
  </si>
  <si>
    <t>REX - GPS JEDNOTKY PRO VOZIDLA</t>
  </si>
  <si>
    <t>ANO SMS</t>
  </si>
  <si>
    <t>NA DOTAZ</t>
  </si>
  <si>
    <t>REXlink Battery GL300A</t>
  </si>
  <si>
    <t>dispečink, kompletní sledování</t>
  </si>
  <si>
    <t xml:space="preserve">REXlink Motorbike </t>
  </si>
  <si>
    <t>viz.2</t>
  </si>
  <si>
    <t>zabezpečení  v mobilní APP</t>
  </si>
  <si>
    <t>v mobilní APP je možno vozidlo zajistit - přijde poplach při pohybu</t>
  </si>
  <si>
    <t xml:space="preserve">REX - SLUŽBY PRO VOZIDLA             </t>
  </si>
  <si>
    <t>Ceník pro zákazníky platný od:</t>
  </si>
  <si>
    <t>REXlink Battery MINI</t>
  </si>
  <si>
    <t xml:space="preserve"> REX - ceny poskytovaných služeb pro lokalizaci osob/cenností/zvířat a asistenční pomoc (SOS tlačítka)</t>
  </si>
  <si>
    <t>GL300, IOT</t>
  </si>
  <si>
    <t>Teplota a vlhkost + chytré koupání</t>
  </si>
  <si>
    <t>fyzická ostraha objektu po poplachu</t>
  </si>
  <si>
    <t>Provoz v zahraničí - roaming. (Kromě služby zvláštních služeb např. Tracking CZK)</t>
  </si>
  <si>
    <r>
      <rPr>
        <b/>
        <sz val="10"/>
        <rFont val="Verdana"/>
        <family val="2"/>
        <charset val="238"/>
      </rPr>
      <t>Zóna2</t>
    </r>
    <r>
      <rPr>
        <sz val="10"/>
        <rFont val="Verdana"/>
        <family val="2"/>
        <charset val="238"/>
      </rPr>
      <t xml:space="preserve"> (zbytek Evropy, Švýcarsko, Rusko, USA, Kanada, Čína, Izrael, Egypt, Palestina)</t>
    </r>
  </si>
  <si>
    <t>Hovorné - provoz SIM pro zákazníky REX mimo služeb POUZE SIM, S MOBILEM V BEZPEČÍ a zvláštních služeb*</t>
  </si>
  <si>
    <t>Zvláštní služby</t>
  </si>
  <si>
    <t>Zejména pro B2B sektor poskytujeme zvláštní služby dle potřeb zákazníků. Jedná se například o:</t>
  </si>
  <si>
    <t>Průběžný monitoring teploty a jiných veličin.</t>
  </si>
  <si>
    <t>pasivní střežení, kompletní sledování, dispečink, lokalizace,pouze sim</t>
  </si>
  <si>
    <t>aktivní střežení, pasivní střežení, kompletní sledování, dispečink, lokalizace,pouze sim</t>
  </si>
  <si>
    <t>Provoz SIM po celé Evropě i mimo EU (služba Tracking) 189 Kč/měsíc</t>
  </si>
  <si>
    <t>Propojení s logistickými servery, propojení s policií (převoz výbušnin), propojení s firemními systémy přes API.</t>
  </si>
  <si>
    <t>K Battery MINI</t>
  </si>
  <si>
    <t>výměna baterie+provoz po dobu životnosti baterie</t>
  </si>
  <si>
    <t>vodotěsné pouzdro</t>
  </si>
  <si>
    <t>Teplotní čidlo kabel 10m</t>
  </si>
  <si>
    <t xml:space="preserve">REXlink Battery Mini je miniaturní bateriový GPS lokátor bez dalších poplatků za službu. Díky miniaturním rozměrům se hodí pro sledování jakýchkoliv předmětů od zásilek přes nářadí po historické motocykly. Také ho lze použít jako skrytý nebo záložní lokátor pro dražší vozidla - lokalizátor trvale nevysílá a nelze ho proto detekovat. Instalace spočívá pouze v upevnění jednotky do sledovaného předmětu. </t>
  </si>
  <si>
    <t>služba po dobu životnosti</t>
  </si>
  <si>
    <t>baterie je v ceně</t>
  </si>
  <si>
    <t>REXlink Battery GL300A je bezdrátový bateriový GPS lokátor s nabíjecí baterií. Je určený především do vozidel, kde není možno se připojit k vnitřnímu zdroji napětí a je potřeba trvalý záznam pohybu (polohy každých 30 s) anebo kniha jízd. Ideální pro sledování pracovních strojů jako jsou sypače nebo sekačky. Použití je naprosto triviální a spočívá v umístění jednotky do sledovaného vozidla.</t>
  </si>
  <si>
    <t>dispečink</t>
  </si>
  <si>
    <t>REXpet je miniaturní GPS lokalizátor, navržený i pro menší mazlíčky. Je nastaven tak, že pošle polohu zvířete každou minutu do mapy, kterou máte dostupnou na webovém portálu nebo v aplikaci REX.</t>
  </si>
  <si>
    <t>rexpet</t>
  </si>
  <si>
    <t>Detektor otevření vrat s poplachy na mobil</t>
  </si>
  <si>
    <t>Nezávislý magnetický detektor otevření vrat nebo garáží REX IoT s přenosem poplachů na Váš mobilní telefon (SMS nebo notifikace). Poplachy jsou přenášeny přes nové sítě internetu věcí (zařízení nepotřebuje SIM kartu, WiFi ani ústřednu). Vhodné i do objektů bez přívodu elektřiny (chaty, garáže, zahradní domky apod.). V ceně je obsažen 1. rok provozu služby. Další rok služba stojí 500 Kč (včetně DPH).</t>
  </si>
  <si>
    <t>Rexlink battery MINI</t>
  </si>
  <si>
    <t>v ceně jednotky</t>
  </si>
  <si>
    <t>aktuální v bezpečnostním režimu</t>
  </si>
  <si>
    <t>Výměna baterie v RL battery mini. V ceně výměny je i služba na  dalších až 5 let</t>
  </si>
  <si>
    <t>Pro kola, psy, věci</t>
  </si>
  <si>
    <t>Rexlink battery</t>
  </si>
  <si>
    <t xml:space="preserve">9/ SOS zásah znamená, že po stisku SOS tlačítka na jednotce je informována nepřetržitá služba PCO. Ta podle dohodnutého postupu kontaktuje registrovaného uživatele jednotky a/nebo jeho kontaktní osoby a zajistí případnou pomoc. Součástí služby je i možnost vyslání mobilní zásahové služby. Zásahová služba může disponovat klíčem od objektu. Výjezd se platí zvlášť a je k dispozici pouze v ČR. Cena výjezdu viz strana Služby domy. Při pobytu v málo obydlených a odlehlých oblastech se předem informujte na dojezdové časy.  Lokalizační jednotka při pohybu posílá své průběžné polohy do serveru  www.rex.eu, kde jsou uživatelům k dispozici. Případné ručně vyžádané polohy nebo jiný provoz na SIM kartě je účtován podle ceníku na listě doplňkové služby. </t>
  </si>
  <si>
    <t xml:space="preserve">V ceně je obsažen 1. rok provozu služby. Dále stojí služba 99 Kč měsíčně (bez DPH). </t>
  </si>
  <si>
    <t>Platba na 12 měsíců předem. Závazek na 36 měsíců.</t>
  </si>
  <si>
    <t>Provoz SIM po celém světě</t>
  </si>
  <si>
    <t>ONLINE LOKALIZAČNÍ SERVER, MOBILNÍ APLIKACE, OPERÁTOR, ADMINISTRACE</t>
  </si>
  <si>
    <t>mobilní aplikace pro Android/IoS</t>
  </si>
  <si>
    <t>Magnetický držák jednotky GL300</t>
  </si>
  <si>
    <t>Vodotěsné pouzdro pro REXlink Battery MINI</t>
  </si>
  <si>
    <t>Vodotěsný kryt se stupněm krytí IP67 - Chráněno proti ponoření do vody na 30 minut do hloubky 1 metr.</t>
  </si>
  <si>
    <t>REXpet viz.10</t>
  </si>
  <si>
    <t>10/ Služba REXpet zbrazuje v aplikaci nebo PC průběžně informace o poloze, tak jak je jednotka REXpet zasílá (obvykle při pohybu po minutě). Máte tedy k dispozici okamžitou polohu včetně historie. Cesty je možno animovaně zobrazit do map. V ceně je i SIM a datové přenosy v celé EU.</t>
  </si>
  <si>
    <t>7/ Služba dohled REXlink battery je určena pro speciální bateriové jednotky. Vozidlo tedy posílá průběžně polohy dle vybraného nastavení. V ceně jsou GPRS datové přenosy v EU, kontrola zda jednotka komunikuje, upozornění při nízké úrovni baterie a základní asistence v případě nahlášení krádeže sledovaného vozidla či stroje. Četnosti zasílání a výdrže baterie - jednou za 12 hod. - 12 měsíců; jednou za 6 hod. - 6 měsíců; jednou za 3 hod. - 3 měsíce; jednou za 1 hod. - 1 měsíc</t>
  </si>
  <si>
    <t>8/ Služba REXlink battery MINI je určena pro speciální bateriové jednotky MINI. Vozidlo tedy posílá polohy dle vybraného nastavení a režimu (pohotovostní/bezpečnostní). V ceně jednotky je služba po dobu životnosti baterie až na 5 let (3000 reportů), SIM karta a základní podpora. Baterii nelze uživatelsky vyměnit. Po vybití baterie je nutné tracker zaslat do našeho servisu na výměnu za cenu 1999 Kč včetně DPH. V ceně výměny je i služba na  dalších až 5 let.</t>
  </si>
  <si>
    <t>viz.1,5,9</t>
  </si>
  <si>
    <t>viz.2,5,9</t>
  </si>
  <si>
    <t>viz.2,9</t>
  </si>
  <si>
    <t>viz.6,9</t>
  </si>
  <si>
    <t>viz.7,9</t>
  </si>
  <si>
    <t>9/ Provoz v zahraničí (roaming) - pro průběžné polohy v zahraničí je třeba aktivovat datový roaming - viz. List dodatkové služby, jednotky REXlink zakoupené po 1.7.2019 mají roaming v EU zapnutý automaticky. Starší je možno aktivovat na žádost, případně bude nastaveno při dálkovém upgradu FW.</t>
  </si>
  <si>
    <t>viz.8,9</t>
  </si>
  <si>
    <t>telefonická tech.podpora pro sl. POUZE SIM (1 volání)</t>
  </si>
  <si>
    <t>Poskytování služeb jen v sezóně, pro karavany, motorky, rolby apod. 199/20 Kč měsíc</t>
  </si>
  <si>
    <t>bez upevnění</t>
  </si>
  <si>
    <t>na ruku</t>
  </si>
  <si>
    <t>na krk</t>
  </si>
  <si>
    <t>Ceník pro zákazníky platný od</t>
  </si>
  <si>
    <t>REXpersonal GL320 - lokalizátor s SOS tlačítkem</t>
  </si>
  <si>
    <t>REXpersonal GL320 4G/LTE voděodolný lokátor je vhodý zejména pro GPS lokalizaci dětí, sportovců, starších a handicapovaných osob či zaměstnanců nebo domácích mazlíčků. Výdrž v pohotovostním režimu až 14 dní. Nouzová SOS komunikace, hlídání opuštění oblasti. Vhodné pro trvalou i občasnou lokalizaci, dodávka včetně SIM karty. Okamžité polohy si zobrazíte na www.rex.eu včetně historie.</t>
  </si>
  <si>
    <t>REXbike 2 - kompletní bezpečnost pro cyklisty</t>
  </si>
  <si>
    <t>Druhá generace celoevropského systému pro zabezpečení kola proti krádeži, Bike eCall - automatické zavolání pomoci při nehodě a záznam tras. Dodává se s aplikací pro mobilní telefon (iOS a Android), součástí je SIM s celoevropským provozem. V režimu zabezpečení ihned vyhlásí poplach při pohybu kola. V režimu jízda zavolá pomoc při nehodě. (Košík není součástí dodávky)</t>
  </si>
  <si>
    <t>kompletní sledování, dispečink</t>
  </si>
  <si>
    <t>REXLINK OBD2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</si>
</sst>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dd/mm/yy"/>
    <numFmt numFmtId="165" formatCode="#,##0.00\ &quot;Kč&quot;"/>
    <numFmt numFmtId="166" formatCode="#,##0\ &quot;Kč&quot;"/>
  </numFmts>
  <fonts count="61" x14ac:knownFonts="1">
    <font>
      <sz val="10"/>
      <name val="Arial CE"/>
      <family val="2"/>
      <charset val="238"/>
    </font>
    <font>
      <sz val="11"/>
      <color theme="1"/>
      <name val="Calibri"/>
      <family val="2"/>
      <charset val="238"/>
      <scheme val="minor"/>
    </font>
    <font>
      <sz val="11"/>
      <color theme="1"/>
      <name val="Calibri"/>
      <family val="2"/>
      <charset val="238"/>
      <scheme val="minor"/>
    </font>
    <font>
      <u/>
      <sz val="10"/>
      <color indexed="20"/>
      <name val="Arial CE"/>
      <family val="2"/>
      <charset val="238"/>
    </font>
    <font>
      <u/>
      <sz val="16"/>
      <name val="Arial CE"/>
      <family val="2"/>
      <charset val="238"/>
    </font>
    <font>
      <b/>
      <sz val="10"/>
      <name val="Arial CE"/>
      <family val="2"/>
      <charset val="238"/>
    </font>
    <font>
      <u/>
      <sz val="10"/>
      <color indexed="12"/>
      <name val="Arial CE"/>
      <family val="2"/>
      <charset val="238"/>
    </font>
    <font>
      <u/>
      <sz val="18"/>
      <name val="Arial CE"/>
      <family val="2"/>
      <charset val="238"/>
    </font>
    <font>
      <sz val="10"/>
      <name val="Verdana"/>
      <family val="2"/>
      <charset val="238"/>
    </font>
    <font>
      <b/>
      <sz val="10"/>
      <name val="Verdana"/>
      <family val="2"/>
      <charset val="238"/>
    </font>
    <font>
      <b/>
      <sz val="12"/>
      <name val="Arial CE"/>
      <family val="2"/>
      <charset val="238"/>
    </font>
    <font>
      <sz val="8"/>
      <name val="Arial CE"/>
      <family val="2"/>
      <charset val="238"/>
    </font>
    <font>
      <b/>
      <sz val="14"/>
      <name val="Arial CE"/>
      <family val="2"/>
      <charset val="238"/>
    </font>
    <font>
      <b/>
      <sz val="13"/>
      <name val="Arial CE"/>
      <family val="2"/>
      <charset val="238"/>
    </font>
    <font>
      <b/>
      <u/>
      <sz val="11"/>
      <name val="Arial CE"/>
      <family val="2"/>
      <charset val="238"/>
    </font>
    <font>
      <b/>
      <sz val="8"/>
      <name val="Arial CE"/>
      <family val="2"/>
      <charset val="238"/>
    </font>
    <font>
      <b/>
      <u/>
      <sz val="8"/>
      <name val="Arial CE"/>
      <family val="2"/>
      <charset val="238"/>
    </font>
    <font>
      <sz val="8"/>
      <name val="Verdana"/>
      <family val="2"/>
      <charset val="238"/>
    </font>
    <font>
      <b/>
      <sz val="8"/>
      <name val="Verdana"/>
      <family val="2"/>
      <charset val="238"/>
    </font>
    <font>
      <b/>
      <u/>
      <sz val="10"/>
      <name val="Verdana"/>
      <family val="2"/>
      <charset val="238"/>
    </font>
    <font>
      <sz val="9"/>
      <name val="Verdana"/>
      <family val="2"/>
      <charset val="238"/>
    </font>
    <font>
      <sz val="9"/>
      <color indexed="8"/>
      <name val="Arial"/>
      <family val="2"/>
      <charset val="238"/>
    </font>
    <font>
      <b/>
      <sz val="10"/>
      <name val="Arial"/>
      <family val="2"/>
      <charset val="1"/>
    </font>
    <font>
      <sz val="10"/>
      <name val="Arial"/>
      <family val="2"/>
      <charset val="238"/>
    </font>
    <font>
      <b/>
      <sz val="12"/>
      <name val="Verdana"/>
      <family val="2"/>
      <charset val="238"/>
    </font>
    <font>
      <sz val="9"/>
      <name val="Arial CE"/>
      <family val="2"/>
      <charset val="238"/>
    </font>
    <font>
      <sz val="10"/>
      <color indexed="12"/>
      <name val="Arial CE"/>
      <family val="2"/>
      <charset val="238"/>
    </font>
    <font>
      <b/>
      <sz val="11"/>
      <name val="Arial CE"/>
      <family val="2"/>
      <charset val="238"/>
    </font>
    <font>
      <u/>
      <sz val="10"/>
      <color indexed="12"/>
      <name val="Verdana"/>
      <family val="2"/>
    </font>
    <font>
      <b/>
      <sz val="9"/>
      <name val="Verdana"/>
      <family val="2"/>
      <charset val="238"/>
    </font>
    <font>
      <b/>
      <sz val="8"/>
      <name val="Arial CE"/>
      <charset val="238"/>
    </font>
    <font>
      <b/>
      <u/>
      <sz val="8"/>
      <name val="Arial CE"/>
      <charset val="238"/>
    </font>
    <font>
      <u/>
      <sz val="8"/>
      <name val="Arial CE"/>
      <charset val="238"/>
    </font>
    <font>
      <b/>
      <sz val="8"/>
      <name val="Arial"/>
      <family val="2"/>
      <charset val="238"/>
    </font>
    <font>
      <sz val="8"/>
      <name val="Arial"/>
      <family val="2"/>
      <charset val="238"/>
    </font>
    <font>
      <sz val="10"/>
      <name val="Arial CE"/>
      <charset val="238"/>
    </font>
    <font>
      <b/>
      <sz val="10"/>
      <name val="Arial CE"/>
      <charset val="238"/>
    </font>
    <font>
      <b/>
      <sz val="11"/>
      <name val="Arial CE"/>
      <charset val="238"/>
    </font>
    <font>
      <b/>
      <sz val="11"/>
      <color theme="1"/>
      <name val="Calibri"/>
      <family val="2"/>
      <charset val="238"/>
      <scheme val="minor"/>
    </font>
    <font>
      <sz val="10"/>
      <color rgb="FF000000"/>
      <name val="Tahoma"/>
      <family val="2"/>
      <charset val="238"/>
    </font>
    <font>
      <sz val="10"/>
      <color theme="1"/>
      <name val="Arial CE"/>
      <charset val="238"/>
    </font>
    <font>
      <sz val="9"/>
      <color rgb="FF000000"/>
      <name val="Verdana"/>
      <family val="2"/>
      <charset val="238"/>
    </font>
    <font>
      <b/>
      <sz val="12"/>
      <name val="Arial CE"/>
      <charset val="238"/>
    </font>
    <font>
      <sz val="11"/>
      <color rgb="FF006100"/>
      <name val="Calibri"/>
      <family val="2"/>
      <charset val="238"/>
      <scheme val="minor"/>
    </font>
    <font>
      <sz val="9"/>
      <color theme="1"/>
      <name val="Calibri"/>
      <family val="2"/>
      <charset val="238"/>
      <scheme val="minor"/>
    </font>
    <font>
      <sz val="8"/>
      <color theme="1"/>
      <name val="Calibri"/>
      <family val="2"/>
      <charset val="238"/>
      <scheme val="minor"/>
    </font>
    <font>
      <sz val="9"/>
      <name val="Calibri"/>
      <family val="2"/>
      <charset val="238"/>
      <scheme val="minor"/>
    </font>
    <font>
      <b/>
      <sz val="10"/>
      <color rgb="FF000000"/>
      <name val="Tahoma"/>
      <family val="2"/>
      <charset val="238"/>
    </font>
    <font>
      <b/>
      <sz val="9"/>
      <color theme="1"/>
      <name val="Arial"/>
      <family val="2"/>
      <charset val="238"/>
    </font>
    <font>
      <sz val="9"/>
      <color theme="1"/>
      <name val="Arial"/>
      <family val="2"/>
      <charset val="238"/>
    </font>
    <font>
      <b/>
      <sz val="9"/>
      <color rgb="FF00B050"/>
      <name val="Arial"/>
      <family val="2"/>
      <charset val="238"/>
    </font>
    <font>
      <b/>
      <u/>
      <sz val="12"/>
      <color theme="1"/>
      <name val="Arial"/>
      <family val="2"/>
      <charset val="238"/>
    </font>
    <font>
      <b/>
      <sz val="11"/>
      <color theme="1"/>
      <name val="Arial"/>
      <family val="2"/>
      <charset val="238"/>
    </font>
    <font>
      <sz val="11"/>
      <color theme="1"/>
      <name val="Arial"/>
      <family val="2"/>
      <charset val="238"/>
    </font>
    <font>
      <sz val="8"/>
      <color theme="1"/>
      <name val="Arial"/>
      <family val="2"/>
      <charset val="238"/>
    </font>
    <font>
      <b/>
      <sz val="8"/>
      <color theme="1"/>
      <name val="Arial"/>
      <family val="2"/>
      <charset val="238"/>
    </font>
    <font>
      <sz val="11"/>
      <color rgb="FF006100"/>
      <name val="Arial"/>
      <family val="2"/>
      <charset val="238"/>
    </font>
    <font>
      <b/>
      <sz val="9"/>
      <name val="Arial"/>
      <family val="2"/>
      <charset val="238"/>
    </font>
    <font>
      <sz val="11"/>
      <color rgb="FF9C5700"/>
      <name val="Calibri"/>
      <family val="2"/>
      <charset val="238"/>
      <scheme val="minor"/>
    </font>
    <font>
      <sz val="11"/>
      <name val="Calibri"/>
      <family val="2"/>
      <charset val="238"/>
      <scheme val="minor"/>
    </font>
    <font>
      <sz val="8"/>
      <color rgb="FF006100"/>
      <name val="Arial"/>
      <family val="2"/>
      <charset val="238"/>
    </font>
  </fonts>
  <fills count="9">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theme="0"/>
        <bgColor indexed="64"/>
      </patternFill>
    </fill>
    <fill>
      <patternFill patternType="solid">
        <fgColor theme="0"/>
        <bgColor indexed="49"/>
      </patternFill>
    </fill>
    <fill>
      <patternFill patternType="solid">
        <fgColor rgb="FFC6EFCE"/>
      </patternFill>
    </fill>
    <fill>
      <patternFill patternType="solid">
        <fgColor rgb="FF00FF00"/>
        <bgColor indexed="64"/>
      </patternFill>
    </fill>
    <fill>
      <patternFill patternType="solid">
        <fgColor rgb="FFFFEB9C"/>
      </patternFill>
    </fill>
  </fills>
  <borders count="168">
    <border>
      <left/>
      <right/>
      <top/>
      <bottom/>
      <diagonal/>
    </border>
    <border>
      <left/>
      <right/>
      <top style="thin">
        <color indexed="56"/>
      </top>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right/>
      <top style="medium">
        <color indexed="56"/>
      </top>
      <bottom/>
      <diagonal/>
    </border>
    <border>
      <left/>
      <right style="medium">
        <color indexed="56"/>
      </right>
      <top style="medium">
        <color indexed="56"/>
      </top>
      <bottom/>
      <diagonal/>
    </border>
    <border>
      <left style="thin">
        <color indexed="56"/>
      </left>
      <right style="thin">
        <color indexed="56"/>
      </right>
      <top/>
      <bottom/>
      <diagonal/>
    </border>
    <border>
      <left/>
      <right style="medium">
        <color indexed="56"/>
      </right>
      <top/>
      <bottom/>
      <diagonal/>
    </border>
    <border>
      <left/>
      <right style="medium">
        <color indexed="56"/>
      </right>
      <top/>
      <bottom style="medium">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right/>
      <top/>
      <bottom style="thin">
        <color indexed="56"/>
      </bottom>
      <diagonal/>
    </border>
    <border>
      <left style="medium">
        <color indexed="56"/>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thin">
        <color indexed="56"/>
      </left>
      <right style="medium">
        <color indexed="56"/>
      </right>
      <top style="thin">
        <color indexed="56"/>
      </top>
      <bottom style="medium">
        <color indexed="56"/>
      </bottom>
      <diagonal/>
    </border>
    <border>
      <left style="thin">
        <color indexed="56"/>
      </left>
      <right/>
      <top style="thin">
        <color indexed="56"/>
      </top>
      <bottom/>
      <diagonal/>
    </border>
    <border>
      <left style="thin">
        <color indexed="56"/>
      </left>
      <right/>
      <top/>
      <bottom/>
      <diagonal/>
    </border>
    <border>
      <left/>
      <right style="thin">
        <color indexed="56"/>
      </right>
      <top/>
      <bottom/>
      <diagonal/>
    </border>
    <border>
      <left style="thin">
        <color indexed="56"/>
      </left>
      <right/>
      <top/>
      <bottom style="thin">
        <color indexed="56"/>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thin">
        <color indexed="18"/>
      </top>
      <bottom style="thin">
        <color indexed="18"/>
      </bottom>
      <diagonal/>
    </border>
    <border>
      <left style="medium">
        <color indexed="56"/>
      </left>
      <right/>
      <top/>
      <bottom/>
      <diagonal/>
    </border>
    <border>
      <left style="medium">
        <color indexed="56"/>
      </left>
      <right/>
      <top style="medium">
        <color indexed="56"/>
      </top>
      <bottom/>
      <diagonal/>
    </border>
    <border>
      <left style="thin">
        <color indexed="56"/>
      </left>
      <right style="thin">
        <color indexed="56"/>
      </right>
      <top/>
      <bottom style="thin">
        <color indexed="56"/>
      </bottom>
      <diagonal/>
    </border>
    <border>
      <left/>
      <right style="thin">
        <color indexed="56"/>
      </right>
      <top style="thin">
        <color indexed="56"/>
      </top>
      <bottom/>
      <diagonal/>
    </border>
    <border>
      <left style="thin">
        <color indexed="56"/>
      </left>
      <right style="thin">
        <color indexed="56"/>
      </right>
      <top style="thin">
        <color indexed="56"/>
      </top>
      <bottom/>
      <diagonal/>
    </border>
    <border>
      <left style="medium">
        <color indexed="56"/>
      </left>
      <right/>
      <top/>
      <bottom style="medium">
        <color indexed="56"/>
      </bottom>
      <diagonal/>
    </border>
    <border>
      <left/>
      <right/>
      <top/>
      <bottom style="medium">
        <color indexed="56"/>
      </bottom>
      <diagonal/>
    </border>
    <border>
      <left/>
      <right style="medium">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medium">
        <color indexed="56"/>
      </left>
      <right style="thin">
        <color indexed="56"/>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56"/>
      </left>
      <right style="thin">
        <color indexed="56"/>
      </right>
      <top style="thin">
        <color indexed="56"/>
      </top>
      <bottom/>
      <diagonal/>
    </border>
    <border>
      <left style="thin">
        <color indexed="56"/>
      </left>
      <right style="medium">
        <color indexed="56"/>
      </right>
      <top style="thin">
        <color indexed="56"/>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56"/>
      </left>
      <right/>
      <top/>
      <bottom style="thin">
        <color indexed="64"/>
      </bottom>
      <diagonal/>
    </border>
    <border>
      <left/>
      <right/>
      <top/>
      <bottom style="thin">
        <color indexed="64"/>
      </bottom>
      <diagonal/>
    </border>
    <border>
      <left/>
      <right style="thin">
        <color indexed="56"/>
      </right>
      <top/>
      <bottom style="thin">
        <color indexed="64"/>
      </bottom>
      <diagonal/>
    </border>
    <border>
      <left style="thin">
        <color indexed="56"/>
      </left>
      <right style="medium">
        <color indexed="56"/>
      </right>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56"/>
      </top>
      <bottom/>
      <diagonal/>
    </border>
    <border>
      <left style="thin">
        <color indexed="64"/>
      </left>
      <right/>
      <top/>
      <bottom style="thin">
        <color indexed="56"/>
      </bottom>
      <diagonal/>
    </border>
    <border>
      <left style="medium">
        <color indexed="18"/>
      </left>
      <right/>
      <top style="medium">
        <color indexed="18"/>
      </top>
      <bottom style="medium">
        <color indexed="18"/>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top style="medium">
        <color indexed="56"/>
      </top>
      <bottom style="thin">
        <color indexed="56"/>
      </bottom>
      <diagonal/>
    </border>
    <border>
      <left style="medium">
        <color indexed="56"/>
      </left>
      <right style="thin">
        <color indexed="56"/>
      </right>
      <top/>
      <bottom style="thin">
        <color indexed="56"/>
      </bottom>
      <diagonal/>
    </border>
    <border>
      <left style="medium">
        <color indexed="56"/>
      </left>
      <right style="medium">
        <color indexed="56"/>
      </right>
      <top style="medium">
        <color indexed="56"/>
      </top>
      <bottom style="medium">
        <color indexed="56"/>
      </bottom>
      <diagonal/>
    </border>
    <border>
      <left/>
      <right style="thin">
        <color indexed="56"/>
      </right>
      <top style="thin">
        <color indexed="64"/>
      </top>
      <bottom/>
      <diagonal/>
    </border>
    <border>
      <left style="thin">
        <color indexed="18"/>
      </left>
      <right style="medium">
        <color indexed="18"/>
      </right>
      <top style="thin">
        <color indexed="18"/>
      </top>
      <bottom style="medium">
        <color indexed="18"/>
      </bottom>
      <diagonal/>
    </border>
    <border>
      <left style="thin">
        <color indexed="64"/>
      </left>
      <right style="thin">
        <color indexed="56"/>
      </right>
      <top style="thin">
        <color indexed="64"/>
      </top>
      <bottom style="thin">
        <color indexed="64"/>
      </bottom>
      <diagonal/>
    </border>
    <border>
      <left style="thin">
        <color indexed="56"/>
      </left>
      <right style="thin">
        <color indexed="56"/>
      </right>
      <top style="thin">
        <color indexed="64"/>
      </top>
      <bottom style="thin">
        <color indexed="64"/>
      </bottom>
      <diagonal/>
    </border>
    <border>
      <left style="thin">
        <color indexed="56"/>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56"/>
      </left>
      <right/>
      <top style="medium">
        <color indexed="56"/>
      </top>
      <bottom style="thin">
        <color indexed="56"/>
      </bottom>
      <diagonal/>
    </border>
    <border>
      <left/>
      <right style="medium">
        <color indexed="56"/>
      </right>
      <top style="medium">
        <color indexed="56"/>
      </top>
      <bottom style="thin">
        <color indexed="56"/>
      </bottom>
      <diagonal/>
    </border>
    <border>
      <left style="medium">
        <color indexed="18"/>
      </left>
      <right/>
      <top/>
      <bottom/>
      <diagonal/>
    </border>
    <border>
      <left style="thin">
        <color indexed="56"/>
      </left>
      <right style="medium">
        <color indexed="56"/>
      </right>
      <top/>
      <bottom style="thin">
        <color indexed="56"/>
      </bottom>
      <diagonal/>
    </border>
    <border>
      <left style="medium">
        <color indexed="64"/>
      </left>
      <right style="thin">
        <color indexed="56"/>
      </right>
      <top style="medium">
        <color indexed="64"/>
      </top>
      <bottom style="thin">
        <color indexed="56"/>
      </bottom>
      <diagonal/>
    </border>
    <border>
      <left style="thin">
        <color indexed="56"/>
      </left>
      <right style="thin">
        <color indexed="56"/>
      </right>
      <top style="medium">
        <color indexed="64"/>
      </top>
      <bottom style="thin">
        <color indexed="56"/>
      </bottom>
      <diagonal/>
    </border>
    <border>
      <left style="thin">
        <color indexed="56"/>
      </left>
      <right style="medium">
        <color indexed="64"/>
      </right>
      <top style="medium">
        <color indexed="64"/>
      </top>
      <bottom style="thin">
        <color indexed="56"/>
      </bottom>
      <diagonal/>
    </border>
    <border>
      <left style="medium">
        <color indexed="64"/>
      </left>
      <right style="thin">
        <color indexed="56"/>
      </right>
      <top style="thin">
        <color indexed="56"/>
      </top>
      <bottom style="thin">
        <color indexed="56"/>
      </bottom>
      <diagonal/>
    </border>
    <border>
      <left style="thin">
        <color indexed="56"/>
      </left>
      <right style="medium">
        <color indexed="64"/>
      </right>
      <top style="thin">
        <color indexed="56"/>
      </top>
      <bottom style="thin">
        <color indexed="56"/>
      </bottom>
      <diagonal/>
    </border>
    <border>
      <left style="medium">
        <color indexed="64"/>
      </left>
      <right style="thin">
        <color indexed="56"/>
      </right>
      <top style="thin">
        <color indexed="56"/>
      </top>
      <bottom style="medium">
        <color indexed="64"/>
      </bottom>
      <diagonal/>
    </border>
    <border>
      <left style="thin">
        <color indexed="56"/>
      </left>
      <right style="thin">
        <color indexed="56"/>
      </right>
      <top style="thin">
        <color indexed="56"/>
      </top>
      <bottom style="medium">
        <color indexed="64"/>
      </bottom>
      <diagonal/>
    </border>
    <border>
      <left style="thin">
        <color indexed="56"/>
      </left>
      <right style="medium">
        <color indexed="64"/>
      </right>
      <top style="thin">
        <color indexed="56"/>
      </top>
      <bottom style="medium">
        <color indexed="64"/>
      </bottom>
      <diagonal/>
    </border>
    <border>
      <left style="medium">
        <color indexed="64"/>
      </left>
      <right style="thin">
        <color indexed="56"/>
      </right>
      <top style="medium">
        <color indexed="64"/>
      </top>
      <bottom/>
      <diagonal/>
    </border>
    <border>
      <left style="thin">
        <color indexed="56"/>
      </left>
      <right style="thin">
        <color indexed="56"/>
      </right>
      <top style="medium">
        <color indexed="64"/>
      </top>
      <bottom/>
      <diagonal/>
    </border>
    <border>
      <left style="thin">
        <color indexed="56"/>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style="thin">
        <color indexed="56"/>
      </top>
      <bottom style="medium">
        <color indexed="64"/>
      </bottom>
      <diagonal/>
    </border>
    <border>
      <left/>
      <right/>
      <top style="thin">
        <color indexed="56"/>
      </top>
      <bottom/>
      <diagonal/>
    </border>
    <border>
      <left style="thin">
        <color indexed="56"/>
      </left>
      <right style="thin">
        <color indexed="56"/>
      </right>
      <top/>
      <bottom style="thin">
        <color indexed="64"/>
      </bottom>
      <diagonal/>
    </border>
    <border>
      <left style="thin">
        <color indexed="56"/>
      </left>
      <right/>
      <top style="medium">
        <color indexed="64"/>
      </top>
      <bottom/>
      <diagonal/>
    </border>
    <border>
      <left/>
      <right style="thin">
        <color indexed="56"/>
      </right>
      <top style="medium">
        <color indexed="64"/>
      </top>
      <bottom/>
      <diagonal/>
    </border>
    <border>
      <left/>
      <right style="thin">
        <color indexed="56"/>
      </right>
      <top style="thin">
        <color indexed="56"/>
      </top>
      <bottom/>
      <diagonal/>
    </border>
    <border>
      <left style="thin">
        <color indexed="56"/>
      </left>
      <right style="thin">
        <color indexed="56"/>
      </right>
      <top style="thin">
        <color indexed="56"/>
      </top>
      <bottom/>
      <diagonal/>
    </border>
    <border>
      <left/>
      <right style="medium">
        <color indexed="64"/>
      </right>
      <top style="thin">
        <color indexed="56"/>
      </top>
      <bottom/>
      <diagonal/>
    </border>
    <border>
      <left style="thin">
        <color indexed="56"/>
      </left>
      <right/>
      <top style="thin">
        <color indexed="56"/>
      </top>
      <bottom style="medium">
        <color indexed="64"/>
      </bottom>
      <diagonal/>
    </border>
    <border>
      <left/>
      <right/>
      <top style="thin">
        <color indexed="56"/>
      </top>
      <bottom style="medium">
        <color indexed="64"/>
      </bottom>
      <diagonal/>
    </border>
    <border>
      <left/>
      <right style="thin">
        <color indexed="56"/>
      </right>
      <top style="thin">
        <color indexed="56"/>
      </top>
      <bottom style="medium">
        <color indexed="64"/>
      </bottom>
      <diagonal/>
    </border>
    <border>
      <left style="thin">
        <color indexed="56"/>
      </left>
      <right style="thin">
        <color indexed="56"/>
      </right>
      <top style="thin">
        <color indexed="56"/>
      </top>
      <bottom style="medium">
        <color indexed="64"/>
      </bottom>
      <diagonal/>
    </border>
    <border>
      <left/>
      <right style="medium">
        <color indexed="64"/>
      </right>
      <top style="thin">
        <color indexed="56"/>
      </top>
      <bottom style="medium">
        <color indexed="64"/>
      </bottom>
      <diagonal/>
    </border>
    <border>
      <left style="medium">
        <color indexed="64"/>
      </left>
      <right style="thin">
        <color indexed="64"/>
      </right>
      <top style="thin">
        <color indexed="56"/>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56"/>
      </left>
      <right/>
      <top style="medium">
        <color indexed="64"/>
      </top>
      <bottom style="thin">
        <color indexed="56"/>
      </bottom>
      <diagonal/>
    </border>
    <border>
      <left style="thin">
        <color indexed="64"/>
      </left>
      <right style="thin">
        <color indexed="56"/>
      </right>
      <top style="medium">
        <color indexed="64"/>
      </top>
      <bottom style="thin">
        <color indexed="56"/>
      </bottom>
      <diagonal/>
    </border>
    <border>
      <left/>
      <right style="thin">
        <color indexed="56"/>
      </right>
      <top style="medium">
        <color indexed="64"/>
      </top>
      <bottom style="thin">
        <color indexed="56"/>
      </bottom>
      <diagonal/>
    </border>
    <border>
      <left style="medium">
        <color indexed="64"/>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64"/>
      </right>
      <top style="thin">
        <color indexed="56"/>
      </top>
      <bottom style="thin">
        <color indexed="56"/>
      </bottom>
      <diagonal/>
    </border>
    <border>
      <left/>
      <right style="thin">
        <color auto="1"/>
      </right>
      <top/>
      <bottom/>
      <diagonal/>
    </border>
    <border>
      <left style="thin">
        <color auto="1"/>
      </left>
      <right/>
      <top style="medium">
        <color indexed="64"/>
      </top>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medium">
        <color indexed="64"/>
      </bottom>
      <diagonal/>
    </border>
    <border>
      <left style="thin">
        <color indexed="64"/>
      </left>
      <right/>
      <top style="thin">
        <color indexed="56"/>
      </top>
      <bottom/>
      <diagonal/>
    </border>
  </borders>
  <cellStyleXfs count="7">
    <xf numFmtId="0" fontId="0" fillId="0" borderId="0"/>
    <xf numFmtId="0" fontId="6" fillId="0" borderId="0" applyNumberFormat="0" applyFill="0" applyBorder="0" applyAlignment="0" applyProtection="0"/>
    <xf numFmtId="0" fontId="3" fillId="0" borderId="0" applyNumberFormat="0" applyFill="0" applyBorder="0" applyAlignment="0" applyProtection="0"/>
    <xf numFmtId="0" fontId="43" fillId="6" borderId="0" applyNumberFormat="0" applyBorder="0" applyAlignment="0" applyProtection="0"/>
    <xf numFmtId="0" fontId="2" fillId="0" borderId="0"/>
    <xf numFmtId="0" fontId="1" fillId="0" borderId="0"/>
    <xf numFmtId="0" fontId="58" fillId="8" borderId="0" applyNumberFormat="0" applyBorder="0" applyAlignment="0" applyProtection="0"/>
  </cellStyleXfs>
  <cellXfs count="576">
    <xf numFmtId="0" fontId="0" fillId="0" borderId="0" xfId="0"/>
    <xf numFmtId="0" fontId="4" fillId="0" borderId="0" xfId="0" applyFont="1" applyAlignment="1">
      <alignment horizontal="center"/>
    </xf>
    <xf numFmtId="0" fontId="5" fillId="0" borderId="0" xfId="0" applyFont="1"/>
    <xf numFmtId="0" fontId="0" fillId="0" borderId="0" xfId="0" applyAlignment="1">
      <alignment horizontal="left"/>
    </xf>
    <xf numFmtId="0" fontId="7" fillId="0" borderId="0" xfId="1" applyNumberFormat="1" applyFont="1" applyFill="1" applyBorder="1" applyAlignment="1" applyProtection="1">
      <alignment horizontal="center" wrapText="1"/>
    </xf>
    <xf numFmtId="0" fontId="0" fillId="2" borderId="0" xfId="0" applyFill="1"/>
    <xf numFmtId="14" fontId="0" fillId="0" borderId="0" xfId="0" applyNumberFormat="1"/>
    <xf numFmtId="0" fontId="6" fillId="0" borderId="0" xfId="1" applyNumberFormat="1" applyFill="1" applyBorder="1" applyAlignment="1" applyProtection="1"/>
    <xf numFmtId="0" fontId="8" fillId="0" borderId="0" xfId="0" applyFont="1"/>
    <xf numFmtId="0" fontId="8" fillId="0" borderId="0" xfId="0" applyFont="1" applyAlignment="1">
      <alignment horizontal="center"/>
    </xf>
    <xf numFmtId="0" fontId="6" fillId="3" borderId="0" xfId="1" applyNumberFormat="1" applyFill="1" applyBorder="1" applyAlignment="1" applyProtection="1"/>
    <xf numFmtId="0" fontId="9" fillId="0" borderId="0" xfId="0" applyFont="1" applyAlignment="1">
      <alignment horizontal="left"/>
    </xf>
    <xf numFmtId="0" fontId="9" fillId="0" borderId="0" xfId="0" applyFont="1" applyAlignment="1">
      <alignment horizontal="center"/>
    </xf>
    <xf numFmtId="0" fontId="9" fillId="0" borderId="0" xfId="0" applyFont="1"/>
    <xf numFmtId="0" fontId="0" fillId="0" borderId="0" xfId="0" applyAlignment="1">
      <alignment horizontal="center"/>
    </xf>
    <xf numFmtId="0" fontId="12" fillId="3" borderId="2" xfId="0" applyFont="1" applyFill="1" applyBorder="1" applyAlignment="1">
      <alignment horizontal="left"/>
    </xf>
    <xf numFmtId="0" fontId="13" fillId="3" borderId="3" xfId="0" applyFont="1" applyFill="1" applyBorder="1" applyAlignment="1">
      <alignment horizontal="center"/>
    </xf>
    <xf numFmtId="0" fontId="12" fillId="0" borderId="0" xfId="0" applyFont="1" applyAlignment="1">
      <alignment horizontal="left"/>
    </xf>
    <xf numFmtId="0" fontId="13" fillId="0" borderId="0" xfId="0" applyFont="1" applyAlignment="1">
      <alignment horizontal="center"/>
    </xf>
    <xf numFmtId="0" fontId="11" fillId="0" borderId="0" xfId="0" applyFont="1" applyAlignment="1">
      <alignment horizontal="left"/>
    </xf>
    <xf numFmtId="0" fontId="8" fillId="3" borderId="0" xfId="0" applyFont="1" applyFill="1"/>
    <xf numFmtId="3" fontId="5" fillId="0" borderId="0" xfId="0" applyNumberFormat="1" applyFont="1" applyAlignment="1">
      <alignment horizontal="center" wrapText="1"/>
    </xf>
    <xf numFmtId="1" fontId="15" fillId="0" borderId="0" xfId="0" applyNumberFormat="1" applyFont="1" applyAlignment="1">
      <alignment horizontal="center"/>
    </xf>
    <xf numFmtId="0" fontId="0" fillId="0" borderId="12" xfId="0" applyBorder="1" applyAlignment="1">
      <alignment horizontal="center"/>
    </xf>
    <xf numFmtId="1" fontId="8" fillId="0" borderId="0" xfId="0" applyNumberFormat="1" applyFont="1" applyAlignment="1">
      <alignment horizontal="center"/>
    </xf>
    <xf numFmtId="164" fontId="9" fillId="0" borderId="0" xfId="0" applyNumberFormat="1" applyFont="1" applyAlignment="1">
      <alignment horizontal="center"/>
    </xf>
    <xf numFmtId="0" fontId="13" fillId="3" borderId="0" xfId="0" applyFont="1" applyFill="1" applyAlignment="1">
      <alignment horizontal="center"/>
    </xf>
    <xf numFmtId="1" fontId="13" fillId="0" borderId="0" xfId="0" applyNumberFormat="1" applyFont="1" applyAlignment="1">
      <alignment horizontal="center"/>
    </xf>
    <xf numFmtId="1" fontId="0" fillId="0" borderId="0" xfId="0" applyNumberFormat="1" applyAlignment="1">
      <alignment horizontal="center"/>
    </xf>
    <xf numFmtId="0" fontId="0" fillId="0" borderId="11" xfId="0" applyBorder="1" applyAlignment="1">
      <alignment horizontal="center"/>
    </xf>
    <xf numFmtId="0" fontId="8" fillId="0" borderId="0" xfId="0" applyFont="1" applyAlignment="1">
      <alignment horizontal="left"/>
    </xf>
    <xf numFmtId="0" fontId="8" fillId="0" borderId="0" xfId="0" applyFont="1" applyAlignment="1">
      <alignment horizontal="center" wrapText="1"/>
    </xf>
    <xf numFmtId="0" fontId="17" fillId="0" borderId="0" xfId="0" applyFont="1" applyAlignment="1">
      <alignment horizontal="left" wrapText="1"/>
    </xf>
    <xf numFmtId="0" fontId="12" fillId="3" borderId="3" xfId="0" applyFont="1" applyFill="1" applyBorder="1" applyAlignment="1">
      <alignment horizontal="left"/>
    </xf>
    <xf numFmtId="1" fontId="13" fillId="3" borderId="4" xfId="0" applyNumberFormat="1" applyFont="1" applyFill="1" applyBorder="1" applyAlignment="1">
      <alignment horizontal="center"/>
    </xf>
    <xf numFmtId="0" fontId="19" fillId="3" borderId="0" xfId="0" applyFont="1" applyFill="1"/>
    <xf numFmtId="0" fontId="19" fillId="0" borderId="0" xfId="0" applyFont="1"/>
    <xf numFmtId="1" fontId="15" fillId="0" borderId="0" xfId="0" applyNumberFormat="1" applyFont="1" applyAlignment="1">
      <alignment horizontal="center" wrapText="1"/>
    </xf>
    <xf numFmtId="0" fontId="8" fillId="0" borderId="17" xfId="0" applyFont="1" applyBorder="1"/>
    <xf numFmtId="0" fontId="8" fillId="0" borderId="18" xfId="0" applyFont="1" applyBorder="1"/>
    <xf numFmtId="1" fontId="8" fillId="0" borderId="19" xfId="0" applyNumberFormat="1" applyFont="1" applyBorder="1" applyAlignment="1">
      <alignment horizontal="center"/>
    </xf>
    <xf numFmtId="0" fontId="8" fillId="0" borderId="20" xfId="0" applyFont="1" applyBorder="1"/>
    <xf numFmtId="0" fontId="8" fillId="0" borderId="12" xfId="0" applyFont="1" applyBorder="1"/>
    <xf numFmtId="0" fontId="8" fillId="0" borderId="12" xfId="0" applyFont="1" applyBorder="1" applyAlignment="1">
      <alignment horizontal="center"/>
    </xf>
    <xf numFmtId="0" fontId="5" fillId="0" borderId="1" xfId="0" applyFont="1" applyBorder="1"/>
    <xf numFmtId="0" fontId="9" fillId="0" borderId="18" xfId="0" applyFont="1" applyBorder="1"/>
    <xf numFmtId="0" fontId="0" fillId="0" borderId="20" xfId="0" applyBorder="1" applyAlignment="1">
      <alignment horizontal="center"/>
    </xf>
    <xf numFmtId="0" fontId="8" fillId="0" borderId="0" xfId="0" applyFont="1" applyAlignment="1">
      <alignment wrapText="1"/>
    </xf>
    <xf numFmtId="0" fontId="5" fillId="3" borderId="23" xfId="0" applyFont="1" applyFill="1" applyBorder="1" applyAlignment="1">
      <alignment wrapText="1"/>
    </xf>
    <xf numFmtId="0" fontId="0" fillId="0" borderId="24" xfId="0" applyBorder="1"/>
    <xf numFmtId="49" fontId="0" fillId="0" borderId="25" xfId="0" applyNumberFormat="1" applyBorder="1" applyAlignment="1">
      <alignment horizontal="center"/>
    </xf>
    <xf numFmtId="0" fontId="0" fillId="0" borderId="26" xfId="0" applyBorder="1"/>
    <xf numFmtId="49" fontId="0" fillId="0" borderId="27" xfId="0" applyNumberFormat="1" applyBorder="1" applyAlignment="1">
      <alignment horizontal="center"/>
    </xf>
    <xf numFmtId="1" fontId="0" fillId="0" borderId="27" xfId="0" applyNumberFormat="1" applyBorder="1" applyAlignment="1">
      <alignment horizontal="center"/>
    </xf>
    <xf numFmtId="2" fontId="0" fillId="0" borderId="0" xfId="0" applyNumberFormat="1" applyAlignment="1">
      <alignment horizontal="center"/>
    </xf>
    <xf numFmtId="0" fontId="13" fillId="0" borderId="0" xfId="0" applyFont="1" applyAlignment="1">
      <alignment horizontal="left"/>
    </xf>
    <xf numFmtId="0" fontId="13" fillId="3" borderId="0" xfId="0" applyFont="1" applyFill="1" applyAlignment="1">
      <alignment horizontal="left"/>
    </xf>
    <xf numFmtId="0" fontId="8" fillId="0" borderId="0" xfId="0" applyFont="1" applyAlignment="1">
      <alignment horizontal="left" wrapText="1"/>
    </xf>
    <xf numFmtId="0" fontId="26" fillId="3" borderId="0" xfId="1" applyNumberFormat="1" applyFont="1" applyFill="1" applyBorder="1" applyAlignment="1" applyProtection="1">
      <alignment horizontal="left"/>
    </xf>
    <xf numFmtId="0" fontId="9" fillId="0" borderId="0" xfId="0" applyFont="1" applyAlignment="1">
      <alignment horizontal="center" wrapText="1"/>
    </xf>
    <xf numFmtId="0" fontId="12" fillId="0" borderId="28" xfId="0" applyFont="1" applyBorder="1" applyAlignment="1">
      <alignment horizontal="left" wrapText="1"/>
    </xf>
    <xf numFmtId="0" fontId="13" fillId="0" borderId="0" xfId="0" applyFont="1" applyAlignment="1">
      <alignment horizontal="center" wrapText="1"/>
    </xf>
    <xf numFmtId="0" fontId="13" fillId="0" borderId="8" xfId="0" applyFont="1" applyBorder="1" applyAlignment="1">
      <alignment horizontal="center"/>
    </xf>
    <xf numFmtId="0" fontId="10" fillId="3" borderId="28" xfId="0" applyFont="1" applyFill="1" applyBorder="1" applyAlignment="1">
      <alignment horizontal="left"/>
    </xf>
    <xf numFmtId="0" fontId="8" fillId="3" borderId="8" xfId="0" applyFont="1" applyFill="1" applyBorder="1" applyAlignment="1">
      <alignment horizontal="center"/>
    </xf>
    <xf numFmtId="0" fontId="27" fillId="0" borderId="14" xfId="0" applyFont="1" applyBorder="1" applyAlignment="1">
      <alignment horizontal="center"/>
    </xf>
    <xf numFmtId="0" fontId="0" fillId="0" borderId="13" xfId="0" applyBorder="1" applyAlignment="1">
      <alignment horizontal="left"/>
    </xf>
    <xf numFmtId="0" fontId="0" fillId="0" borderId="14" xfId="0" applyBorder="1" applyAlignment="1">
      <alignment horizont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9" fillId="3" borderId="0" xfId="0" applyFont="1" applyFill="1"/>
    <xf numFmtId="0" fontId="8" fillId="0" borderId="28" xfId="0" applyFont="1" applyBorder="1"/>
    <xf numFmtId="0" fontId="8" fillId="0" borderId="8" xfId="0" applyFont="1" applyBorder="1"/>
    <xf numFmtId="0" fontId="24" fillId="0" borderId="0" xfId="0" applyFont="1"/>
    <xf numFmtId="0" fontId="18" fillId="0" borderId="0" xfId="0" applyFont="1" applyAlignment="1">
      <alignment horizontal="center"/>
    </xf>
    <xf numFmtId="9" fontId="17" fillId="0" borderId="0" xfId="0" applyNumberFormat="1" applyFont="1"/>
    <xf numFmtId="9" fontId="8" fillId="0" borderId="0" xfId="0" applyNumberFormat="1" applyFont="1" applyAlignment="1">
      <alignment horizontal="center"/>
    </xf>
    <xf numFmtId="0" fontId="20" fillId="0" borderId="5" xfId="0" applyFont="1" applyBorder="1"/>
    <xf numFmtId="2" fontId="20" fillId="0" borderId="6" xfId="0" applyNumberFormat="1" applyFont="1" applyBorder="1" applyAlignment="1">
      <alignment horizontal="center"/>
    </xf>
    <xf numFmtId="0" fontId="20" fillId="0" borderId="18" xfId="0" applyFont="1" applyBorder="1" applyAlignment="1">
      <alignment horizontal="left"/>
    </xf>
    <xf numFmtId="0" fontId="20" fillId="0" borderId="0" xfId="0" applyFont="1"/>
    <xf numFmtId="0" fontId="20" fillId="0" borderId="19" xfId="0" applyFont="1" applyBorder="1"/>
    <xf numFmtId="0" fontId="20" fillId="0" borderId="7" xfId="0" applyFont="1" applyBorder="1" applyAlignment="1">
      <alignment horizontal="center"/>
    </xf>
    <xf numFmtId="2" fontId="20" fillId="0" borderId="8" xfId="0" applyNumberFormat="1" applyFont="1" applyBorder="1" applyAlignment="1">
      <alignment horizontal="center"/>
    </xf>
    <xf numFmtId="2" fontId="20" fillId="0" borderId="5" xfId="0" applyNumberFormat="1" applyFont="1" applyBorder="1" applyAlignment="1">
      <alignment horizontal="center"/>
    </xf>
    <xf numFmtId="0" fontId="20" fillId="0" borderId="0" xfId="0" applyFont="1" applyAlignment="1">
      <alignment horizontal="left"/>
    </xf>
    <xf numFmtId="0" fontId="20" fillId="0" borderId="0" xfId="0" applyFont="1" applyAlignment="1">
      <alignment horizontal="center"/>
    </xf>
    <xf numFmtId="2" fontId="20" fillId="0" borderId="0" xfId="0" applyNumberFormat="1" applyFont="1" applyAlignment="1">
      <alignment horizontal="center"/>
    </xf>
    <xf numFmtId="0" fontId="8" fillId="3" borderId="0" xfId="0" applyFont="1" applyFill="1" applyAlignment="1">
      <alignment horizontal="center"/>
    </xf>
    <xf numFmtId="0" fontId="20" fillId="0" borderId="29" xfId="0" applyFont="1" applyBorder="1"/>
    <xf numFmtId="0" fontId="20" fillId="0" borderId="5" xfId="0" applyFont="1" applyBorder="1" applyAlignment="1">
      <alignment horizontal="center"/>
    </xf>
    <xf numFmtId="0" fontId="20" fillId="0" borderId="28" xfId="0" applyFont="1" applyBorder="1"/>
    <xf numFmtId="0" fontId="17" fillId="0" borderId="33" xfId="0" applyFont="1" applyBorder="1"/>
    <xf numFmtId="0" fontId="8" fillId="0" borderId="34" xfId="0" applyFont="1" applyBorder="1"/>
    <xf numFmtId="0" fontId="8" fillId="0" borderId="9" xfId="0" applyFont="1" applyBorder="1"/>
    <xf numFmtId="9" fontId="8" fillId="0" borderId="0" xfId="0" applyNumberFormat="1" applyFont="1"/>
    <xf numFmtId="0" fontId="0" fillId="0" borderId="0" xfId="0" applyAlignment="1">
      <alignment horizontal="left" vertical="top"/>
    </xf>
    <xf numFmtId="2" fontId="0" fillId="0" borderId="27" xfId="0" applyNumberFormat="1" applyBorder="1" applyAlignment="1">
      <alignment horizontal="center"/>
    </xf>
    <xf numFmtId="2" fontId="0" fillId="0" borderId="25" xfId="0" applyNumberFormat="1" applyBorder="1" applyAlignment="1">
      <alignment horizontal="center"/>
    </xf>
    <xf numFmtId="49" fontId="0" fillId="0" borderId="25" xfId="0" applyNumberFormat="1" applyBorder="1" applyAlignment="1">
      <alignment horizontal="center" vertical="center"/>
    </xf>
    <xf numFmtId="9" fontId="11" fillId="3" borderId="35" xfId="0" applyNumberFormat="1" applyFont="1" applyFill="1" applyBorder="1" applyAlignment="1">
      <alignment horizontal="center" wrapText="1"/>
    </xf>
    <xf numFmtId="9" fontId="11" fillId="3" borderId="36" xfId="0" applyNumberFormat="1" applyFont="1" applyFill="1" applyBorder="1" applyAlignment="1">
      <alignment horizontal="center" wrapText="1"/>
    </xf>
    <xf numFmtId="0" fontId="22" fillId="3" borderId="24" xfId="0" applyFont="1" applyFill="1" applyBorder="1" applyAlignment="1">
      <alignment wrapText="1"/>
    </xf>
    <xf numFmtId="0" fontId="5" fillId="3" borderId="24" xfId="0" applyFont="1" applyFill="1" applyBorder="1" applyAlignment="1">
      <alignment wrapText="1"/>
    </xf>
    <xf numFmtId="9" fontId="22" fillId="3" borderId="37" xfId="0" applyNumberFormat="1" applyFont="1" applyFill="1" applyBorder="1" applyAlignment="1">
      <alignment horizontal="center" vertical="center" wrapText="1"/>
    </xf>
    <xf numFmtId="9" fontId="22" fillId="3" borderId="38" xfId="0" applyNumberFormat="1" applyFont="1" applyFill="1" applyBorder="1" applyAlignment="1">
      <alignment horizontal="center" vertical="center" wrapText="1"/>
    </xf>
    <xf numFmtId="0" fontId="8" fillId="0" borderId="40" xfId="0" applyFont="1" applyBorder="1"/>
    <xf numFmtId="0" fontId="8" fillId="0" borderId="40" xfId="0" applyFont="1" applyBorder="1" applyAlignment="1">
      <alignment horizontal="center"/>
    </xf>
    <xf numFmtId="0" fontId="8" fillId="0" borderId="42" xfId="0" applyFont="1" applyBorder="1" applyAlignment="1">
      <alignment horizontal="center"/>
    </xf>
    <xf numFmtId="0" fontId="9" fillId="0" borderId="41" xfId="0" applyFont="1" applyBorder="1"/>
    <xf numFmtId="0" fontId="8" fillId="0" borderId="42" xfId="0" applyFont="1" applyBorder="1"/>
    <xf numFmtId="0" fontId="0" fillId="0" borderId="47" xfId="0" applyBorder="1"/>
    <xf numFmtId="0" fontId="8" fillId="0" borderId="57" xfId="0" applyFont="1" applyBorder="1"/>
    <xf numFmtId="0" fontId="11" fillId="0" borderId="0" xfId="0" applyFont="1"/>
    <xf numFmtId="14" fontId="11" fillId="0" borderId="0" xfId="0" applyNumberFormat="1" applyFont="1"/>
    <xf numFmtId="0" fontId="0" fillId="0" borderId="48" xfId="0" applyBorder="1"/>
    <xf numFmtId="0" fontId="0" fillId="0" borderId="43" xfId="0" applyBorder="1"/>
    <xf numFmtId="0" fontId="0" fillId="0" borderId="45" xfId="0" applyBorder="1"/>
    <xf numFmtId="0" fontId="0" fillId="0" borderId="44" xfId="0" applyBorder="1"/>
    <xf numFmtId="0" fontId="0" fillId="0" borderId="45" xfId="0" applyBorder="1" applyAlignment="1">
      <alignment horizontal="center"/>
    </xf>
    <xf numFmtId="0" fontId="7" fillId="0" borderId="45" xfId="1" applyNumberFormat="1" applyFont="1" applyFill="1" applyBorder="1" applyAlignment="1" applyProtection="1">
      <alignment horizontal="center" wrapText="1"/>
    </xf>
    <xf numFmtId="0" fontId="11" fillId="0" borderId="45" xfId="0" applyFont="1" applyBorder="1"/>
    <xf numFmtId="0" fontId="11" fillId="0" borderId="49" xfId="0" applyFont="1" applyBorder="1"/>
    <xf numFmtId="0" fontId="0" fillId="0" borderId="46" xfId="0" applyBorder="1"/>
    <xf numFmtId="0" fontId="0" fillId="0" borderId="50" xfId="0" applyBorder="1"/>
    <xf numFmtId="1" fontId="8" fillId="0" borderId="12" xfId="0" applyNumberFormat="1" applyFont="1" applyBorder="1" applyAlignment="1">
      <alignment horizontal="center"/>
    </xf>
    <xf numFmtId="0" fontId="11" fillId="0" borderId="41" xfId="0" applyFont="1" applyBorder="1" applyAlignment="1">
      <alignment horizontal="left" wrapText="1"/>
    </xf>
    <xf numFmtId="0" fontId="11" fillId="0" borderId="40" xfId="0" applyFont="1" applyBorder="1" applyAlignment="1">
      <alignment vertical="top" wrapText="1"/>
    </xf>
    <xf numFmtId="0" fontId="11" fillId="0" borderId="40" xfId="0" applyFont="1" applyBorder="1" applyAlignment="1">
      <alignment horizontal="left" wrapText="1"/>
    </xf>
    <xf numFmtId="49" fontId="0" fillId="0" borderId="51" xfId="0" applyNumberFormat="1" applyBorder="1" applyAlignment="1">
      <alignment horizontal="center"/>
    </xf>
    <xf numFmtId="0" fontId="0" fillId="0" borderId="62" xfId="0" applyBorder="1"/>
    <xf numFmtId="0" fontId="0" fillId="0" borderId="63" xfId="0" applyBorder="1"/>
    <xf numFmtId="49" fontId="0" fillId="0" borderId="64" xfId="0" applyNumberFormat="1" applyBorder="1" applyAlignment="1">
      <alignment horizontal="center"/>
    </xf>
    <xf numFmtId="0" fontId="5" fillId="3" borderId="67" xfId="0" applyFont="1" applyFill="1" applyBorder="1" applyAlignment="1">
      <alignment wrapText="1"/>
    </xf>
    <xf numFmtId="9" fontId="0" fillId="3" borderId="68" xfId="0" applyNumberFormat="1" applyFill="1" applyBorder="1" applyAlignment="1">
      <alignment horizontal="center" wrapText="1"/>
    </xf>
    <xf numFmtId="0" fontId="0" fillId="0" borderId="60" xfId="0" applyBorder="1"/>
    <xf numFmtId="49" fontId="0" fillId="0" borderId="61" xfId="0" applyNumberFormat="1" applyBorder="1" applyAlignment="1">
      <alignment horizontal="center"/>
    </xf>
    <xf numFmtId="0" fontId="8" fillId="0" borderId="69" xfId="0" applyFont="1" applyBorder="1"/>
    <xf numFmtId="0" fontId="8" fillId="0" borderId="70" xfId="0" applyFont="1" applyBorder="1"/>
    <xf numFmtId="0" fontId="8" fillId="0" borderId="70" xfId="0" applyFont="1" applyBorder="1" applyAlignment="1">
      <alignment horizontal="center"/>
    </xf>
    <xf numFmtId="1" fontId="8" fillId="0" borderId="71" xfId="0" applyNumberFormat="1" applyFont="1" applyBorder="1" applyAlignment="1">
      <alignment horizontal="center"/>
    </xf>
    <xf numFmtId="1" fontId="0" fillId="0" borderId="25" xfId="0" applyNumberFormat="1" applyBorder="1" applyAlignment="1">
      <alignment horizontal="center"/>
    </xf>
    <xf numFmtId="0" fontId="11" fillId="0" borderId="15" xfId="0" applyFont="1" applyBorder="1" applyAlignment="1">
      <alignment horizontal="left"/>
    </xf>
    <xf numFmtId="0" fontId="11" fillId="0" borderId="40" xfId="0" applyFont="1" applyBorder="1" applyAlignment="1">
      <alignment vertical="top"/>
    </xf>
    <xf numFmtId="0" fontId="8" fillId="5" borderId="0" xfId="0" applyFont="1" applyFill="1"/>
    <xf numFmtId="0" fontId="12" fillId="0" borderId="47" xfId="0" applyFont="1" applyBorder="1" applyAlignment="1">
      <alignment horizontal="left"/>
    </xf>
    <xf numFmtId="0" fontId="12" fillId="0" borderId="45" xfId="0" applyFont="1" applyBorder="1" applyAlignment="1">
      <alignment horizontal="left"/>
    </xf>
    <xf numFmtId="0" fontId="12" fillId="0" borderId="74" xfId="0" applyFont="1" applyBorder="1" applyAlignment="1">
      <alignment horizontal="left"/>
    </xf>
    <xf numFmtId="0" fontId="12" fillId="0" borderId="66" xfId="0" applyFont="1" applyBorder="1" applyAlignment="1">
      <alignment horizontal="left"/>
    </xf>
    <xf numFmtId="0" fontId="12" fillId="0" borderId="49" xfId="0" applyFont="1" applyBorder="1" applyAlignment="1">
      <alignment horizontal="left"/>
    </xf>
    <xf numFmtId="0" fontId="8" fillId="0" borderId="50" xfId="0" applyFont="1" applyBorder="1"/>
    <xf numFmtId="0" fontId="37" fillId="3" borderId="75" xfId="0" applyFont="1" applyFill="1" applyBorder="1" applyAlignment="1">
      <alignment vertical="center"/>
    </xf>
    <xf numFmtId="0" fontId="9" fillId="3" borderId="76" xfId="0" applyFont="1" applyFill="1" applyBorder="1"/>
    <xf numFmtId="0" fontId="9" fillId="3" borderId="77" xfId="0" applyFont="1" applyFill="1" applyBorder="1"/>
    <xf numFmtId="0" fontId="0" fillId="4" borderId="73" xfId="0" applyFill="1" applyBorder="1"/>
    <xf numFmtId="165" fontId="0" fillId="4" borderId="73" xfId="0" applyNumberFormat="1" applyFill="1" applyBorder="1"/>
    <xf numFmtId="165" fontId="0" fillId="4" borderId="78" xfId="0" applyNumberFormat="1" applyFill="1" applyBorder="1"/>
    <xf numFmtId="0" fontId="0" fillId="4" borderId="0" xfId="0" applyFill="1"/>
    <xf numFmtId="165" fontId="0" fillId="4" borderId="0" xfId="0" applyNumberFormat="1" applyFill="1"/>
    <xf numFmtId="165" fontId="0" fillId="4" borderId="79" xfId="0" applyNumberFormat="1" applyFill="1" applyBorder="1"/>
    <xf numFmtId="0" fontId="0" fillId="4" borderId="57" xfId="0" applyFill="1" applyBorder="1"/>
    <xf numFmtId="0" fontId="0" fillId="4" borderId="79" xfId="0" applyFill="1" applyBorder="1"/>
    <xf numFmtId="0" fontId="38" fillId="4" borderId="57" xfId="0" applyFont="1" applyFill="1" applyBorder="1"/>
    <xf numFmtId="0" fontId="38" fillId="4" borderId="0" xfId="0" applyFont="1" applyFill="1"/>
    <xf numFmtId="165" fontId="40" fillId="4" borderId="79" xfId="0" applyNumberFormat="1" applyFont="1" applyFill="1" applyBorder="1"/>
    <xf numFmtId="0" fontId="38" fillId="4" borderId="80" xfId="0" applyFont="1" applyFill="1" applyBorder="1"/>
    <xf numFmtId="0" fontId="38" fillId="4" borderId="70" xfId="0" applyFont="1" applyFill="1" applyBorder="1"/>
    <xf numFmtId="165" fontId="37" fillId="3" borderId="81" xfId="0" applyNumberFormat="1" applyFont="1" applyFill="1" applyBorder="1" applyAlignment="1">
      <alignment vertical="center"/>
    </xf>
    <xf numFmtId="0" fontId="38" fillId="0" borderId="0" xfId="0" applyFont="1"/>
    <xf numFmtId="165" fontId="38" fillId="0" borderId="0" xfId="0" applyNumberFormat="1" applyFont="1"/>
    <xf numFmtId="0" fontId="0" fillId="4" borderId="57" xfId="0" applyFill="1" applyBorder="1" applyAlignment="1">
      <alignment wrapText="1"/>
    </xf>
    <xf numFmtId="0" fontId="0" fillId="4" borderId="57" xfId="0" applyFill="1" applyBorder="1" applyAlignment="1">
      <alignment horizontal="left" wrapText="1"/>
    </xf>
    <xf numFmtId="0" fontId="36" fillId="0" borderId="13" xfId="0" applyFont="1" applyBorder="1" applyAlignment="1">
      <alignment horizontal="left"/>
    </xf>
    <xf numFmtId="0" fontId="36" fillId="0" borderId="0" xfId="0" applyFont="1"/>
    <xf numFmtId="0" fontId="8" fillId="0" borderId="82" xfId="0" applyFont="1" applyBorder="1"/>
    <xf numFmtId="0" fontId="0" fillId="0" borderId="57" xfId="0" applyBorder="1"/>
    <xf numFmtId="0" fontId="8" fillId="0" borderId="83" xfId="0" applyFont="1" applyBorder="1"/>
    <xf numFmtId="0" fontId="0" fillId="4" borderId="73" xfId="0" applyFill="1" applyBorder="1" applyAlignment="1">
      <alignment horizontal="left"/>
    </xf>
    <xf numFmtId="0" fontId="0" fillId="4" borderId="0" xfId="0" applyFill="1" applyAlignment="1">
      <alignment horizontal="left"/>
    </xf>
    <xf numFmtId="0" fontId="19" fillId="5" borderId="0" xfId="0" applyFont="1" applyFill="1"/>
    <xf numFmtId="0" fontId="17" fillId="0" borderId="28" xfId="0" applyFont="1" applyBorder="1"/>
    <xf numFmtId="0" fontId="20" fillId="0" borderId="0" xfId="0" applyFont="1" applyAlignment="1">
      <alignment wrapText="1"/>
    </xf>
    <xf numFmtId="2" fontId="25" fillId="0" borderId="0" xfId="0" applyNumberFormat="1" applyFont="1" applyAlignment="1">
      <alignment horizontal="center"/>
    </xf>
    <xf numFmtId="0" fontId="8" fillId="0" borderId="87" xfId="0" applyFont="1" applyBorder="1"/>
    <xf numFmtId="1" fontId="8" fillId="0" borderId="79" xfId="0" applyNumberFormat="1" applyFont="1" applyBorder="1" applyAlignment="1">
      <alignment horizontal="center"/>
    </xf>
    <xf numFmtId="0" fontId="8" fillId="0" borderId="80" xfId="0" applyFont="1" applyBorder="1"/>
    <xf numFmtId="1" fontId="8" fillId="0" borderId="81" xfId="0" applyNumberFormat="1" applyFont="1" applyBorder="1" applyAlignment="1">
      <alignment horizontal="center"/>
    </xf>
    <xf numFmtId="0" fontId="8" fillId="0" borderId="75" xfId="0" applyFont="1" applyBorder="1"/>
    <xf numFmtId="0" fontId="8" fillId="0" borderId="76" xfId="0" applyFont="1" applyBorder="1"/>
    <xf numFmtId="0" fontId="8" fillId="0" borderId="76" xfId="0" applyFont="1" applyBorder="1" applyAlignment="1">
      <alignment horizontal="center"/>
    </xf>
    <xf numFmtId="1" fontId="8" fillId="0" borderId="77" xfId="0" applyNumberFormat="1" applyFont="1" applyBorder="1" applyAlignment="1">
      <alignment horizontal="center"/>
    </xf>
    <xf numFmtId="0" fontId="23" fillId="0" borderId="86" xfId="0" applyFont="1" applyBorder="1" applyAlignment="1">
      <alignment wrapText="1"/>
    </xf>
    <xf numFmtId="0" fontId="23" fillId="0" borderId="65" xfId="0" applyFont="1" applyBorder="1" applyAlignment="1">
      <alignment wrapText="1"/>
    </xf>
    <xf numFmtId="0" fontId="34" fillId="0" borderId="85" xfId="0" applyFont="1" applyBorder="1" applyAlignment="1">
      <alignment wrapText="1"/>
    </xf>
    <xf numFmtId="2" fontId="8" fillId="0" borderId="0" xfId="0" applyNumberFormat="1" applyFont="1" applyAlignment="1">
      <alignment horizontal="center"/>
    </xf>
    <xf numFmtId="0" fontId="27" fillId="0" borderId="32" xfId="0" applyFont="1" applyBorder="1" applyAlignment="1">
      <alignment horizontal="center"/>
    </xf>
    <xf numFmtId="0" fontId="27" fillId="0" borderId="32" xfId="0" applyFont="1" applyBorder="1" applyAlignment="1">
      <alignment horizontal="center" wrapText="1"/>
    </xf>
    <xf numFmtId="0" fontId="13" fillId="0" borderId="59" xfId="0" applyFont="1" applyBorder="1" applyAlignment="1">
      <alignment horizontal="left"/>
    </xf>
    <xf numFmtId="0" fontId="0" fillId="0" borderId="90" xfId="0" applyBorder="1" applyAlignment="1">
      <alignment horizontal="left"/>
    </xf>
    <xf numFmtId="0" fontId="0" fillId="0" borderId="30" xfId="0" applyBorder="1" applyAlignment="1">
      <alignment horizontal="center"/>
    </xf>
    <xf numFmtId="0" fontId="11" fillId="0" borderId="101" xfId="0" applyFont="1" applyBorder="1" applyAlignment="1">
      <alignment horizontal="left" vertical="center" wrapText="1"/>
    </xf>
    <xf numFmtId="0" fontId="0" fillId="0" borderId="103" xfId="0" applyBorder="1" applyAlignment="1">
      <alignment horizontal="center"/>
    </xf>
    <xf numFmtId="0" fontId="0" fillId="0" borderId="104" xfId="0" applyBorder="1" applyAlignment="1">
      <alignment horizontal="left"/>
    </xf>
    <xf numFmtId="0" fontId="0" fillId="0" borderId="105" xfId="0" applyBorder="1" applyAlignment="1">
      <alignment horizontal="left"/>
    </xf>
    <xf numFmtId="0" fontId="0" fillId="0" borderId="106" xfId="0" applyBorder="1" applyAlignment="1">
      <alignment horizontal="left"/>
    </xf>
    <xf numFmtId="0" fontId="25" fillId="0" borderId="106" xfId="0" applyFont="1" applyBorder="1" applyAlignment="1">
      <alignment horizontal="left" wrapText="1"/>
    </xf>
    <xf numFmtId="0" fontId="11" fillId="0" borderId="106" xfId="0" applyFont="1" applyBorder="1" applyAlignment="1">
      <alignment horizontal="left" wrapText="1"/>
    </xf>
    <xf numFmtId="0" fontId="12" fillId="0" borderId="58" xfId="0" applyFont="1" applyBorder="1" applyAlignment="1">
      <alignment horizontal="left"/>
    </xf>
    <xf numFmtId="0" fontId="12" fillId="0" borderId="39" xfId="0" applyFont="1" applyBorder="1" applyAlignment="1">
      <alignment horizontal="left" wrapText="1"/>
    </xf>
    <xf numFmtId="0" fontId="27" fillId="0" borderId="7" xfId="0" applyFont="1" applyBorder="1" applyAlignment="1">
      <alignment horizontal="center"/>
    </xf>
    <xf numFmtId="0" fontId="27" fillId="0" borderId="7" xfId="0" applyFont="1" applyBorder="1" applyAlignment="1">
      <alignment horizontal="center" wrapText="1"/>
    </xf>
    <xf numFmtId="0" fontId="13" fillId="0" borderId="72" xfId="0" applyFont="1" applyBorder="1" applyAlignment="1">
      <alignment horizontal="left"/>
    </xf>
    <xf numFmtId="0" fontId="37" fillId="0" borderId="102" xfId="0" applyFont="1" applyBorder="1" applyAlignment="1">
      <alignment horizontal="left" wrapText="1"/>
    </xf>
    <xf numFmtId="0" fontId="27" fillId="0" borderId="103" xfId="0" applyFont="1" applyBorder="1" applyAlignment="1">
      <alignment horizontal="center"/>
    </xf>
    <xf numFmtId="0" fontId="0" fillId="0" borderId="104" xfId="0" applyBorder="1" applyAlignment="1">
      <alignment horizontal="left" vertical="top" wrapText="1"/>
    </xf>
    <xf numFmtId="0" fontId="37" fillId="0" borderId="105" xfId="0" applyFont="1" applyBorder="1" applyAlignment="1">
      <alignment horizontal="left" wrapText="1"/>
    </xf>
    <xf numFmtId="0" fontId="13" fillId="0" borderId="106" xfId="0" applyFont="1" applyBorder="1" applyAlignment="1">
      <alignment horizontal="left"/>
    </xf>
    <xf numFmtId="0" fontId="35" fillId="0" borderId="105" xfId="0" applyFont="1" applyBorder="1" applyAlignment="1">
      <alignment horizontal="left" vertical="top" wrapText="1"/>
    </xf>
    <xf numFmtId="0" fontId="0" fillId="0" borderId="106" xfId="0" applyBorder="1" applyAlignment="1">
      <alignment horizontal="left" vertical="top" wrapText="1"/>
    </xf>
    <xf numFmtId="0" fontId="27" fillId="0" borderId="105" xfId="0" applyFont="1" applyBorder="1" applyAlignment="1">
      <alignment horizontal="left" wrapText="1"/>
    </xf>
    <xf numFmtId="0" fontId="0" fillId="0" borderId="106" xfId="0" applyBorder="1" applyAlignment="1">
      <alignment vertical="top" wrapText="1"/>
    </xf>
    <xf numFmtId="0" fontId="35" fillId="0" borderId="106" xfId="0" applyFont="1" applyBorder="1" applyAlignment="1">
      <alignment horizontal="left" wrapText="1"/>
    </xf>
    <xf numFmtId="0" fontId="35" fillId="0" borderId="107" xfId="0" applyFont="1" applyBorder="1" applyAlignment="1">
      <alignment horizontal="left" vertical="top" wrapText="1"/>
    </xf>
    <xf numFmtId="0" fontId="27" fillId="0" borderId="108" xfId="0" applyFont="1" applyBorder="1" applyAlignment="1">
      <alignment horizontal="center"/>
    </xf>
    <xf numFmtId="0" fontId="27" fillId="0" borderId="108" xfId="0" applyFont="1" applyBorder="1" applyAlignment="1">
      <alignment horizontal="center" wrapText="1"/>
    </xf>
    <xf numFmtId="0" fontId="13" fillId="0" borderId="109" xfId="0" applyFont="1" applyBorder="1" applyAlignment="1">
      <alignment horizontal="left"/>
    </xf>
    <xf numFmtId="0" fontId="42" fillId="0" borderId="102" xfId="0" applyFont="1" applyBorder="1" applyAlignment="1">
      <alignment horizontal="left"/>
    </xf>
    <xf numFmtId="0" fontId="0" fillId="0" borderId="111" xfId="0" applyBorder="1" applyAlignment="1">
      <alignment horizontal="center"/>
    </xf>
    <xf numFmtId="0" fontId="11" fillId="0" borderId="112" xfId="0" applyFont="1" applyBorder="1" applyAlignment="1">
      <alignment horizontal="left" vertical="center" wrapText="1"/>
    </xf>
    <xf numFmtId="0" fontId="35" fillId="0" borderId="110" xfId="0" applyFont="1" applyBorder="1" applyAlignment="1">
      <alignment horizontal="left"/>
    </xf>
    <xf numFmtId="0" fontId="2" fillId="0" borderId="0" xfId="4"/>
    <xf numFmtId="0" fontId="45" fillId="0" borderId="0" xfId="4" applyFont="1" applyAlignment="1">
      <alignment wrapText="1"/>
    </xf>
    <xf numFmtId="0" fontId="0" fillId="0" borderId="0" xfId="0" applyAlignment="1">
      <alignment wrapText="1"/>
    </xf>
    <xf numFmtId="0" fontId="8" fillId="0" borderId="115" xfId="0" applyFont="1" applyBorder="1" applyAlignment="1">
      <alignment horizontal="center"/>
    </xf>
    <xf numFmtId="0" fontId="0" fillId="0" borderId="116" xfId="0" applyBorder="1"/>
    <xf numFmtId="0" fontId="0" fillId="0" borderId="79" xfId="0" applyBorder="1"/>
    <xf numFmtId="0" fontId="36" fillId="0" borderId="120" xfId="0" applyFont="1" applyBorder="1"/>
    <xf numFmtId="0" fontId="0" fillId="0" borderId="121" xfId="0" applyBorder="1"/>
    <xf numFmtId="0" fontId="0" fillId="0" borderId="122" xfId="0" applyBorder="1"/>
    <xf numFmtId="9" fontId="0" fillId="0" borderId="123" xfId="0" applyNumberFormat="1" applyBorder="1" applyAlignment="1">
      <alignment horizontal="center"/>
    </xf>
    <xf numFmtId="0" fontId="0" fillId="0" borderId="52" xfId="0" applyBorder="1"/>
    <xf numFmtId="0" fontId="5" fillId="0" borderId="52" xfId="0" applyFont="1" applyBorder="1" applyAlignment="1">
      <alignment horizontal="left"/>
    </xf>
    <xf numFmtId="0" fontId="8" fillId="0" borderId="46" xfId="0" applyFont="1" applyBorder="1"/>
    <xf numFmtId="0" fontId="8" fillId="0" borderId="117" xfId="0" applyFont="1" applyBorder="1"/>
    <xf numFmtId="0" fontId="8" fillId="0" borderId="118" xfId="0" applyFont="1" applyBorder="1"/>
    <xf numFmtId="0" fontId="8" fillId="0" borderId="118" xfId="0" applyFont="1" applyBorder="1" applyAlignment="1">
      <alignment horizontal="center"/>
    </xf>
    <xf numFmtId="1" fontId="8" fillId="0" borderId="119" xfId="0" applyNumberFormat="1" applyFont="1" applyBorder="1" applyAlignment="1">
      <alignment horizontal="center"/>
    </xf>
    <xf numFmtId="0" fontId="8" fillId="0" borderId="116" xfId="0" applyFont="1" applyBorder="1"/>
    <xf numFmtId="0" fontId="8" fillId="0" borderId="114" xfId="0" applyFont="1" applyBorder="1" applyAlignment="1">
      <alignment horizontal="center"/>
    </xf>
    <xf numFmtId="49" fontId="0" fillId="0" borderId="113" xfId="0" applyNumberFormat="1" applyBorder="1" applyAlignment="1">
      <alignment horizontal="center"/>
    </xf>
    <xf numFmtId="0" fontId="5" fillId="3" borderId="136" xfId="0" applyFont="1" applyFill="1" applyBorder="1" applyAlignment="1">
      <alignment wrapText="1"/>
    </xf>
    <xf numFmtId="9" fontId="0" fillId="3" borderId="123" xfId="0" applyNumberFormat="1" applyFill="1" applyBorder="1" applyAlignment="1">
      <alignment horizontal="center" wrapText="1"/>
    </xf>
    <xf numFmtId="0" fontId="0" fillId="0" borderId="137" xfId="0" applyBorder="1"/>
    <xf numFmtId="0" fontId="23" fillId="0" borderId="125" xfId="0" applyFont="1" applyBorder="1" applyAlignment="1">
      <alignment wrapText="1"/>
    </xf>
    <xf numFmtId="0" fontId="0" fillId="0" borderId="138" xfId="0" applyBorder="1"/>
    <xf numFmtId="49" fontId="0" fillId="0" borderId="129" xfId="0" applyNumberFormat="1" applyBorder="1" applyAlignment="1">
      <alignment horizontal="center"/>
    </xf>
    <xf numFmtId="0" fontId="0" fillId="0" borderId="53" xfId="0" applyBorder="1"/>
    <xf numFmtId="49" fontId="0" fillId="0" borderId="42" xfId="0" applyNumberFormat="1" applyBorder="1" applyAlignment="1">
      <alignment horizontal="center"/>
    </xf>
    <xf numFmtId="0" fontId="23" fillId="0" borderId="54" xfId="0" applyFont="1" applyBorder="1" applyAlignment="1">
      <alignment wrapText="1"/>
    </xf>
    <xf numFmtId="0" fontId="5" fillId="3" borderId="131" xfId="0" applyFont="1" applyFill="1" applyBorder="1" applyAlignment="1">
      <alignment wrapText="1"/>
    </xf>
    <xf numFmtId="9" fontId="0" fillId="3" borderId="134" xfId="0" applyNumberFormat="1" applyFill="1" applyBorder="1" applyAlignment="1">
      <alignment horizontal="center" wrapText="1"/>
    </xf>
    <xf numFmtId="1" fontId="25" fillId="0" borderId="113" xfId="0" applyNumberFormat="1" applyFont="1" applyBorder="1" applyAlignment="1">
      <alignment horizontal="center"/>
    </xf>
    <xf numFmtId="49" fontId="0" fillId="0" borderId="125" xfId="0" applyNumberFormat="1" applyBorder="1" applyAlignment="1">
      <alignment horizontal="center"/>
    </xf>
    <xf numFmtId="0" fontId="8" fillId="0" borderId="41" xfId="0" applyFont="1" applyBorder="1" applyAlignment="1">
      <alignment horizontal="center"/>
    </xf>
    <xf numFmtId="1" fontId="8" fillId="0" borderId="41" xfId="0" applyNumberFormat="1" applyFont="1" applyBorder="1" applyAlignment="1">
      <alignment horizontal="center"/>
    </xf>
    <xf numFmtId="1" fontId="8" fillId="0" borderId="40" xfId="0" applyNumberFormat="1" applyFont="1" applyBorder="1" applyAlignment="1">
      <alignment horizontal="center"/>
    </xf>
    <xf numFmtId="1" fontId="8" fillId="0" borderId="42" xfId="0" applyNumberFormat="1" applyFont="1" applyBorder="1" applyAlignment="1">
      <alignment horizontal="center"/>
    </xf>
    <xf numFmtId="0" fontId="29" fillId="0" borderId="67" xfId="0" applyFont="1" applyBorder="1"/>
    <xf numFmtId="0" fontId="20" fillId="0" borderId="48" xfId="0" applyFont="1" applyBorder="1" applyAlignment="1">
      <alignment horizontal="left"/>
    </xf>
    <xf numFmtId="0" fontId="20" fillId="0" borderId="48" xfId="0" applyFont="1" applyBorder="1"/>
    <xf numFmtId="2" fontId="20" fillId="0" borderId="43" xfId="0" applyNumberFormat="1" applyFont="1" applyBorder="1" applyAlignment="1">
      <alignment horizontal="center"/>
    </xf>
    <xf numFmtId="0" fontId="29" fillId="0" borderId="52" xfId="0" applyFont="1" applyBorder="1"/>
    <xf numFmtId="2" fontId="20" fillId="0" borderId="44" xfId="0" applyNumberFormat="1" applyFont="1" applyBorder="1" applyAlignment="1">
      <alignment horizontal="center"/>
    </xf>
    <xf numFmtId="0" fontId="8" fillId="0" borderId="52" xfId="0" applyFont="1" applyBorder="1"/>
    <xf numFmtId="0" fontId="29" fillId="0" borderId="139" xfId="0" applyFont="1" applyBorder="1"/>
    <xf numFmtId="0" fontId="20" fillId="0" borderId="46" xfId="0" applyFont="1" applyBorder="1" applyAlignment="1">
      <alignment horizontal="left"/>
    </xf>
    <xf numFmtId="0" fontId="20" fillId="0" borderId="46" xfId="0" applyFont="1" applyBorder="1"/>
    <xf numFmtId="0" fontId="20" fillId="0" borderId="46" xfId="0" applyFont="1" applyBorder="1" applyAlignment="1">
      <alignment horizontal="center"/>
    </xf>
    <xf numFmtId="2" fontId="20" fillId="0" borderId="50" xfId="0" applyNumberFormat="1" applyFont="1" applyBorder="1" applyAlignment="1">
      <alignment horizontal="center"/>
    </xf>
    <xf numFmtId="2" fontId="20" fillId="0" borderId="51" xfId="0" applyNumberFormat="1" applyFont="1" applyBorder="1" applyAlignment="1">
      <alignment horizontal="center"/>
    </xf>
    <xf numFmtId="0" fontId="20" fillId="0" borderId="140" xfId="0" applyFont="1" applyBorder="1" applyAlignment="1">
      <alignment horizontal="left"/>
    </xf>
    <xf numFmtId="0" fontId="20" fillId="0" borderId="69" xfId="0" applyFont="1" applyBorder="1" applyAlignment="1">
      <alignment horizontal="left"/>
    </xf>
    <xf numFmtId="0" fontId="20" fillId="0" borderId="70" xfId="0" applyFont="1" applyBorder="1"/>
    <xf numFmtId="0" fontId="20" fillId="0" borderId="71" xfId="0" applyFont="1" applyBorder="1"/>
    <xf numFmtId="0" fontId="20" fillId="0" borderId="141" xfId="0" applyFont="1" applyBorder="1" applyAlignment="1">
      <alignment horizontal="center"/>
    </xf>
    <xf numFmtId="0" fontId="29" fillId="0" borderId="47" xfId="0" applyFont="1" applyBorder="1"/>
    <xf numFmtId="0" fontId="20" fillId="0" borderId="142" xfId="0" applyFont="1" applyBorder="1" applyAlignment="1">
      <alignment horizontal="left"/>
    </xf>
    <xf numFmtId="0" fontId="20" fillId="0" borderId="143" xfId="0" applyFont="1" applyBorder="1"/>
    <xf numFmtId="0" fontId="20" fillId="0" borderId="111" xfId="0" applyFont="1" applyBorder="1" applyAlignment="1">
      <alignment horizontal="center"/>
    </xf>
    <xf numFmtId="0" fontId="29" fillId="0" borderId="45" xfId="0" applyFont="1" applyBorder="1"/>
    <xf numFmtId="0" fontId="29" fillId="0" borderId="74" xfId="0" applyFont="1" applyBorder="1"/>
    <xf numFmtId="2" fontId="20" fillId="0" borderId="56" xfId="0" applyNumberFormat="1" applyFont="1" applyBorder="1" applyAlignment="1">
      <alignment horizontal="center"/>
    </xf>
    <xf numFmtId="0" fontId="29" fillId="0" borderId="62" xfId="0" applyFont="1" applyBorder="1"/>
    <xf numFmtId="0" fontId="20" fillId="0" borderId="140" xfId="0" applyFont="1" applyBorder="1"/>
    <xf numFmtId="0" fontId="20" fillId="0" borderId="144" xfId="0" applyFont="1" applyBorder="1"/>
    <xf numFmtId="0" fontId="20" fillId="0" borderId="145" xfId="0" applyFont="1" applyBorder="1" applyAlignment="1">
      <alignment horizontal="center"/>
    </xf>
    <xf numFmtId="2" fontId="20" fillId="0" borderId="146" xfId="0" applyNumberFormat="1" applyFont="1" applyBorder="1" applyAlignment="1">
      <alignment horizontal="center"/>
    </xf>
    <xf numFmtId="0" fontId="29" fillId="0" borderId="49" xfId="0" applyFont="1" applyBorder="1"/>
    <xf numFmtId="0" fontId="20" fillId="0" borderId="147" xfId="0" applyFont="1" applyBorder="1" applyAlignment="1">
      <alignment horizontal="left"/>
    </xf>
    <xf numFmtId="0" fontId="20" fillId="0" borderId="148" xfId="0" applyFont="1" applyBorder="1"/>
    <xf numFmtId="0" fontId="20" fillId="0" borderId="149" xfId="0" applyFont="1" applyBorder="1"/>
    <xf numFmtId="0" fontId="20" fillId="0" borderId="150" xfId="0" applyFont="1" applyBorder="1" applyAlignment="1">
      <alignment horizontal="center"/>
    </xf>
    <xf numFmtId="2" fontId="20" fillId="0" borderId="151" xfId="0" applyNumberFormat="1" applyFont="1" applyBorder="1" applyAlignment="1">
      <alignment horizontal="center"/>
    </xf>
    <xf numFmtId="0" fontId="20" fillId="0" borderId="75" xfId="0" applyFont="1" applyBorder="1" applyAlignment="1">
      <alignment horizontal="left"/>
    </xf>
    <xf numFmtId="0" fontId="20" fillId="0" borderId="76" xfId="0" applyFont="1" applyBorder="1"/>
    <xf numFmtId="0" fontId="20" fillId="0" borderId="76" xfId="0" applyFont="1" applyBorder="1" applyAlignment="1">
      <alignment horizontal="center"/>
    </xf>
    <xf numFmtId="0" fontId="20" fillId="0" borderId="40" xfId="0" applyFont="1" applyBorder="1" applyAlignment="1">
      <alignment horizontal="center"/>
    </xf>
    <xf numFmtId="2" fontId="20" fillId="0" borderId="40" xfId="0" applyNumberFormat="1" applyFont="1" applyBorder="1" applyAlignment="1">
      <alignment horizontal="center"/>
    </xf>
    <xf numFmtId="2" fontId="20" fillId="0" borderId="68" xfId="0" applyNumberFormat="1" applyFont="1" applyBorder="1" applyAlignment="1">
      <alignment horizontal="center"/>
    </xf>
    <xf numFmtId="0" fontId="29" fillId="0" borderId="152" xfId="0" applyFont="1" applyBorder="1"/>
    <xf numFmtId="2" fontId="20" fillId="0" borderId="153" xfId="0" applyNumberFormat="1" applyFont="1" applyBorder="1" applyAlignment="1">
      <alignment horizontal="center"/>
    </xf>
    <xf numFmtId="2" fontId="20" fillId="0" borderId="154" xfId="0" applyNumberFormat="1" applyFont="1" applyBorder="1" applyAlignment="1">
      <alignment horizontal="center"/>
    </xf>
    <xf numFmtId="0" fontId="9" fillId="0" borderId="102" xfId="0" applyFont="1" applyBorder="1" applyAlignment="1">
      <alignment horizontal="left" wrapText="1"/>
    </xf>
    <xf numFmtId="0" fontId="17" fillId="0" borderId="155" xfId="0" applyFont="1" applyBorder="1" applyAlignment="1">
      <alignment horizontal="center" vertical="center" wrapText="1"/>
    </xf>
    <xf numFmtId="0" fontId="17" fillId="0" borderId="156" xfId="0" applyFont="1" applyBorder="1" applyAlignment="1">
      <alignment horizontal="center" vertical="center" wrapText="1"/>
    </xf>
    <xf numFmtId="0" fontId="17" fillId="0" borderId="157"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03" xfId="0" applyFont="1" applyBorder="1" applyAlignment="1">
      <alignment horizontal="center" wrapText="1"/>
    </xf>
    <xf numFmtId="1" fontId="17" fillId="0" borderId="104" xfId="0" applyNumberFormat="1" applyFont="1" applyBorder="1" applyAlignment="1">
      <alignment horizontal="center" wrapText="1"/>
    </xf>
    <xf numFmtId="0" fontId="9" fillId="0" borderId="158" xfId="0" applyFont="1" applyBorder="1"/>
    <xf numFmtId="0" fontId="8" fillId="0" borderId="159" xfId="0" applyFont="1" applyBorder="1" applyAlignment="1">
      <alignment horizontal="center"/>
    </xf>
    <xf numFmtId="1" fontId="8" fillId="0" borderId="160" xfId="0" applyNumberFormat="1" applyFont="1" applyBorder="1" applyAlignment="1">
      <alignment horizontal="center"/>
    </xf>
    <xf numFmtId="0" fontId="9" fillId="0" borderId="107" xfId="0" applyFont="1" applyBorder="1"/>
    <xf numFmtId="0" fontId="8" fillId="0" borderId="108" xfId="0" applyFont="1" applyBorder="1" applyAlignment="1">
      <alignment horizontal="center"/>
    </xf>
    <xf numFmtId="1" fontId="8" fillId="0" borderId="109" xfId="0" applyNumberFormat="1" applyFont="1" applyBorder="1" applyAlignment="1">
      <alignment horizontal="center"/>
    </xf>
    <xf numFmtId="0" fontId="20" fillId="0" borderId="0" xfId="0" applyFont="1" applyAlignment="1">
      <alignment horizontal="left" wrapText="1"/>
    </xf>
    <xf numFmtId="0" fontId="52" fillId="0" borderId="114" xfId="4" applyFont="1" applyBorder="1" applyAlignment="1">
      <alignment horizontal="center" vertical="center" wrapText="1"/>
    </xf>
    <xf numFmtId="0" fontId="53" fillId="0" borderId="114" xfId="4" applyFont="1" applyBorder="1" applyAlignment="1">
      <alignment wrapText="1"/>
    </xf>
    <xf numFmtId="0" fontId="54" fillId="0" borderId="114" xfId="4" applyFont="1" applyBorder="1" applyAlignment="1">
      <alignment wrapText="1"/>
    </xf>
    <xf numFmtId="0" fontId="48" fillId="7" borderId="136" xfId="4" applyFont="1" applyFill="1" applyBorder="1" applyAlignment="1">
      <alignment horizontal="center"/>
    </xf>
    <xf numFmtId="0" fontId="48" fillId="7" borderId="123" xfId="4" applyFont="1" applyFill="1" applyBorder="1" applyAlignment="1">
      <alignment horizontal="center" wrapText="1"/>
    </xf>
    <xf numFmtId="0" fontId="48" fillId="7" borderId="123" xfId="4" applyFont="1" applyFill="1" applyBorder="1" applyAlignment="1">
      <alignment horizontal="center" wrapText="1" shrinkToFit="1"/>
    </xf>
    <xf numFmtId="0" fontId="55" fillId="7" borderId="123" xfId="4" applyFont="1" applyFill="1" applyBorder="1" applyAlignment="1">
      <alignment horizontal="center" wrapText="1"/>
    </xf>
    <xf numFmtId="0" fontId="48" fillId="7" borderId="124" xfId="4" applyFont="1" applyFill="1" applyBorder="1" applyAlignment="1">
      <alignment horizontal="center" wrapText="1"/>
    </xf>
    <xf numFmtId="0" fontId="48" fillId="7" borderId="137" xfId="4" applyFont="1" applyFill="1" applyBorder="1" applyAlignment="1">
      <alignment horizontal="center" vertical="center"/>
    </xf>
    <xf numFmtId="166" fontId="49" fillId="0" borderId="113" xfId="4" applyNumberFormat="1" applyFont="1" applyBorder="1" applyAlignment="1">
      <alignment horizontal="center" vertical="center"/>
    </xf>
    <xf numFmtId="0" fontId="56" fillId="6" borderId="113" xfId="3" applyFont="1" applyBorder="1" applyAlignment="1">
      <alignment horizontal="center" vertical="center"/>
    </xf>
    <xf numFmtId="0" fontId="50" fillId="0" borderId="113" xfId="4" applyFont="1" applyBorder="1" applyAlignment="1">
      <alignment horizontal="center" vertical="center"/>
    </xf>
    <xf numFmtId="0" fontId="54" fillId="0" borderId="113" xfId="4" applyFont="1" applyBorder="1" applyAlignment="1">
      <alignment vertical="center" wrapText="1"/>
    </xf>
    <xf numFmtId="0" fontId="49" fillId="0" borderId="125" xfId="4" applyFont="1" applyBorder="1" applyAlignment="1">
      <alignment horizontal="center" wrapText="1"/>
    </xf>
    <xf numFmtId="0" fontId="49" fillId="0" borderId="113" xfId="4" applyFont="1" applyBorder="1" applyAlignment="1">
      <alignment horizontal="center" vertical="center"/>
    </xf>
    <xf numFmtId="0" fontId="34" fillId="0" borderId="113" xfId="4" applyFont="1" applyBorder="1" applyAlignment="1">
      <alignment vertical="center" wrapText="1"/>
    </xf>
    <xf numFmtId="0" fontId="57" fillId="0" borderId="113" xfId="4" applyFont="1" applyBorder="1" applyAlignment="1">
      <alignment horizontal="center" vertical="center"/>
    </xf>
    <xf numFmtId="0" fontId="35" fillId="7" borderId="135" xfId="0" applyFont="1" applyFill="1" applyBorder="1" applyAlignment="1">
      <alignment wrapText="1"/>
    </xf>
    <xf numFmtId="0" fontId="23" fillId="7" borderId="88" xfId="0" applyFont="1" applyFill="1" applyBorder="1" applyAlignment="1">
      <alignment wrapText="1"/>
    </xf>
    <xf numFmtId="0" fontId="8" fillId="7" borderId="124" xfId="0" applyFont="1" applyFill="1" applyBorder="1" applyAlignment="1">
      <alignment wrapText="1"/>
    </xf>
    <xf numFmtId="0" fontId="12" fillId="7" borderId="0" xfId="0" applyFont="1" applyFill="1" applyAlignment="1">
      <alignment horizontal="left"/>
    </xf>
    <xf numFmtId="0" fontId="8" fillId="7" borderId="0" xfId="0" applyFont="1" applyFill="1"/>
    <xf numFmtId="0" fontId="8" fillId="0" borderId="43" xfId="0" applyFont="1" applyBorder="1"/>
    <xf numFmtId="0" fontId="8" fillId="0" borderId="44" xfId="0" applyFont="1" applyBorder="1"/>
    <xf numFmtId="0" fontId="9" fillId="0" borderId="0" xfId="0" applyFont="1" applyAlignment="1">
      <alignment horizontal="left" wrapText="1"/>
    </xf>
    <xf numFmtId="0" fontId="24" fillId="0" borderId="0" xfId="0" applyFont="1" applyAlignment="1">
      <alignment horizontal="left" wrapText="1"/>
    </xf>
    <xf numFmtId="0" fontId="39" fillId="0" borderId="0" xfId="0" applyFont="1"/>
    <xf numFmtId="0" fontId="13" fillId="0" borderId="118" xfId="0" applyFont="1" applyBorder="1" applyAlignment="1">
      <alignment horizontal="left"/>
    </xf>
    <xf numFmtId="0" fontId="13" fillId="0" borderId="48" xfId="0" applyFont="1" applyBorder="1" applyAlignment="1">
      <alignment horizontal="left"/>
    </xf>
    <xf numFmtId="0" fontId="8" fillId="0" borderId="55" xfId="0" applyFont="1" applyBorder="1"/>
    <xf numFmtId="0" fontId="47" fillId="0" borderId="0" xfId="0" applyFont="1" applyAlignment="1">
      <alignment horizontal="left" vertical="center" wrapText="1"/>
    </xf>
    <xf numFmtId="0" fontId="39" fillId="0" borderId="0" xfId="0" applyFont="1" applyAlignment="1">
      <alignment horizontal="left" vertical="center" wrapText="1"/>
    </xf>
    <xf numFmtId="0" fontId="8" fillId="0" borderId="48" xfId="0" applyFont="1" applyBorder="1"/>
    <xf numFmtId="0" fontId="8" fillId="0" borderId="44" xfId="0" applyFont="1" applyBorder="1" applyAlignment="1">
      <alignment wrapText="1"/>
    </xf>
    <xf numFmtId="0" fontId="0" fillId="0" borderId="74" xfId="0" applyBorder="1"/>
    <xf numFmtId="0" fontId="47" fillId="0" borderId="70" xfId="0" applyFont="1" applyBorder="1" applyAlignment="1">
      <alignment horizontal="left" vertical="center" wrapText="1"/>
    </xf>
    <xf numFmtId="0" fontId="0" fillId="0" borderId="66" xfId="0" applyBorder="1"/>
    <xf numFmtId="0" fontId="47" fillId="0" borderId="118" xfId="0" applyFont="1" applyBorder="1" applyAlignment="1">
      <alignment horizontal="left" vertical="center" wrapText="1"/>
    </xf>
    <xf numFmtId="6" fontId="8" fillId="0" borderId="44" xfId="0" applyNumberFormat="1" applyFont="1" applyBorder="1" applyAlignment="1">
      <alignment horizontal="left"/>
    </xf>
    <xf numFmtId="0" fontId="8" fillId="0" borderId="44" xfId="0" applyFont="1" applyBorder="1" applyAlignment="1">
      <alignment horizontal="left"/>
    </xf>
    <xf numFmtId="0" fontId="8" fillId="0" borderId="56" xfId="0" applyFont="1" applyBorder="1" applyAlignment="1">
      <alignment horizontal="left"/>
    </xf>
    <xf numFmtId="0" fontId="8" fillId="0" borderId="55" xfId="0" applyFont="1" applyBorder="1" applyAlignment="1">
      <alignment horizontal="left"/>
    </xf>
    <xf numFmtId="0" fontId="0" fillId="0" borderId="49" xfId="0" applyBorder="1"/>
    <xf numFmtId="0" fontId="47" fillId="0" borderId="46" xfId="0" applyFont="1" applyBorder="1" applyAlignment="1">
      <alignment horizontal="left" vertical="center" wrapText="1"/>
    </xf>
    <xf numFmtId="0" fontId="8" fillId="0" borderId="50" xfId="0" applyFont="1" applyBorder="1" applyAlignment="1">
      <alignment horizontal="left"/>
    </xf>
    <xf numFmtId="0" fontId="1" fillId="0" borderId="0" xfId="5"/>
    <xf numFmtId="0" fontId="44" fillId="0" borderId="0" xfId="5" applyFont="1" applyAlignment="1">
      <alignment wrapText="1"/>
    </xf>
    <xf numFmtId="166" fontId="44" fillId="0" borderId="0" xfId="5" applyNumberFormat="1" applyFont="1" applyAlignment="1">
      <alignment wrapText="1"/>
    </xf>
    <xf numFmtId="0" fontId="34" fillId="0" borderId="51" xfId="5" applyFont="1" applyBorder="1" applyAlignment="1">
      <alignment horizontal="center" wrapText="1"/>
    </xf>
    <xf numFmtId="0" fontId="44" fillId="0" borderId="0" xfId="5" applyFont="1"/>
    <xf numFmtId="0" fontId="11" fillId="0" borderId="51" xfId="0" applyFont="1" applyBorder="1" applyAlignment="1">
      <alignment wrapText="1"/>
    </xf>
    <xf numFmtId="0" fontId="44" fillId="0" borderId="0" xfId="5" applyFont="1" applyAlignment="1">
      <alignment horizontal="center"/>
    </xf>
    <xf numFmtId="166" fontId="44" fillId="0" borderId="0" xfId="5" applyNumberFormat="1" applyFont="1" applyAlignment="1">
      <alignment horizontal="center"/>
    </xf>
    <xf numFmtId="0" fontId="44" fillId="0" borderId="0" xfId="5" applyFont="1" applyAlignment="1">
      <alignment horizontal="center" wrapText="1"/>
    </xf>
    <xf numFmtId="0" fontId="46" fillId="0" borderId="0" xfId="5" applyFont="1" applyAlignment="1">
      <alignment horizontal="center"/>
    </xf>
    <xf numFmtId="0" fontId="14" fillId="0" borderId="0" xfId="0" applyFont="1" applyAlignment="1">
      <alignment horizontal="left"/>
    </xf>
    <xf numFmtId="3" fontId="0" fillId="0" borderId="0" xfId="0" applyNumberFormat="1" applyAlignment="1">
      <alignment horizontal="center"/>
    </xf>
    <xf numFmtId="0" fontId="15" fillId="0" borderId="0" xfId="0" applyFont="1" applyAlignment="1">
      <alignment horizontal="center"/>
    </xf>
    <xf numFmtId="3" fontId="15" fillId="0" borderId="0" xfId="0" applyNumberFormat="1" applyFont="1" applyAlignment="1">
      <alignment horizontal="center" wrapText="1"/>
    </xf>
    <xf numFmtId="1" fontId="0" fillId="0" borderId="124" xfId="0" applyNumberFormat="1" applyBorder="1" applyAlignment="1">
      <alignment horizontal="center"/>
    </xf>
    <xf numFmtId="9" fontId="0" fillId="0" borderId="51" xfId="0" applyNumberFormat="1" applyBorder="1" applyAlignment="1">
      <alignment horizontal="center"/>
    </xf>
    <xf numFmtId="1" fontId="0" fillId="0" borderId="86" xfId="0" applyNumberFormat="1" applyBorder="1" applyAlignment="1">
      <alignment horizontal="center"/>
    </xf>
    <xf numFmtId="9" fontId="0" fillId="0" borderId="64" xfId="0" applyNumberFormat="1" applyBorder="1" applyAlignment="1">
      <alignment horizontal="center"/>
    </xf>
    <xf numFmtId="0" fontId="5" fillId="0" borderId="120" xfId="0" applyFont="1" applyBorder="1" applyAlignment="1">
      <alignment horizontal="left"/>
    </xf>
    <xf numFmtId="3" fontId="0" fillId="0" borderId="123" xfId="0" applyNumberFormat="1" applyBorder="1" applyAlignment="1">
      <alignment horizontal="center"/>
    </xf>
    <xf numFmtId="3" fontId="0" fillId="0" borderId="124" xfId="0" applyNumberFormat="1" applyBorder="1" applyAlignment="1">
      <alignment horizontal="center"/>
    </xf>
    <xf numFmtId="3" fontId="0" fillId="0" borderId="51" xfId="0" applyNumberFormat="1" applyBorder="1" applyAlignment="1">
      <alignment horizontal="center"/>
    </xf>
    <xf numFmtId="3" fontId="0" fillId="0" borderId="86" xfId="0" applyNumberFormat="1" applyBorder="1" applyAlignment="1">
      <alignment horizontal="center"/>
    </xf>
    <xf numFmtId="0" fontId="5" fillId="0" borderId="126" xfId="0" applyFont="1" applyBorder="1" applyAlignment="1">
      <alignment horizontal="left"/>
    </xf>
    <xf numFmtId="0" fontId="8" fillId="0" borderId="127" xfId="0" applyFont="1" applyBorder="1"/>
    <xf numFmtId="0" fontId="8" fillId="0" borderId="128" xfId="0" applyFont="1" applyBorder="1"/>
    <xf numFmtId="3" fontId="0" fillId="0" borderId="64" xfId="0" applyNumberFormat="1" applyBorder="1" applyAlignment="1">
      <alignment horizontal="center"/>
    </xf>
    <xf numFmtId="3" fontId="0" fillId="0" borderId="85" xfId="0" applyNumberFormat="1" applyBorder="1" applyAlignment="1">
      <alignment horizontal="center"/>
    </xf>
    <xf numFmtId="0" fontId="36" fillId="0" borderId="131" xfId="0" applyFont="1" applyBorder="1" applyAlignment="1">
      <alignment horizontal="left"/>
    </xf>
    <xf numFmtId="0" fontId="35" fillId="0" borderId="132" xfId="0" applyFont="1" applyBorder="1" applyAlignment="1">
      <alignment horizontal="left"/>
    </xf>
    <xf numFmtId="0" fontId="36" fillId="0" borderId="97" xfId="0" applyFont="1" applyBorder="1" applyAlignment="1">
      <alignment horizontal="left"/>
    </xf>
    <xf numFmtId="0" fontId="36" fillId="0" borderId="133" xfId="0" applyFont="1" applyBorder="1" applyAlignment="1">
      <alignment horizontal="left"/>
    </xf>
    <xf numFmtId="9" fontId="35" fillId="0" borderId="134" xfId="0" applyNumberFormat="1" applyFont="1" applyBorder="1" applyAlignment="1">
      <alignment horizontal="center"/>
    </xf>
    <xf numFmtId="0" fontId="35" fillId="0" borderId="134" xfId="0" applyFont="1" applyBorder="1" applyAlignment="1">
      <alignment horizontal="center"/>
    </xf>
    <xf numFmtId="3" fontId="35" fillId="0" borderId="135" xfId="0" applyNumberFormat="1" applyFont="1" applyBorder="1" applyAlignment="1">
      <alignment horizontal="center"/>
    </xf>
    <xf numFmtId="0" fontId="5" fillId="0" borderId="0" xfId="0" applyFont="1" applyAlignment="1">
      <alignment horizontal="left"/>
    </xf>
    <xf numFmtId="0" fontId="14" fillId="0" borderId="0" xfId="0" applyFont="1"/>
    <xf numFmtId="0" fontId="5" fillId="0" borderId="0" xfId="0" applyFont="1" applyAlignment="1">
      <alignment horizontal="center"/>
    </xf>
    <xf numFmtId="0" fontId="0" fillId="0" borderId="48" xfId="0" applyBorder="1" applyAlignment="1">
      <alignment horizontal="center"/>
    </xf>
    <xf numFmtId="3" fontId="0" fillId="0" borderId="48" xfId="0" applyNumberFormat="1" applyBorder="1" applyAlignment="1">
      <alignment horizontal="center"/>
    </xf>
    <xf numFmtId="3" fontId="0" fillId="0" borderId="43" xfId="0" applyNumberFormat="1" applyBorder="1" applyAlignment="1">
      <alignment horizontal="center"/>
    </xf>
    <xf numFmtId="0" fontId="15" fillId="0" borderId="0" xfId="0" applyFont="1"/>
    <xf numFmtId="3" fontId="0" fillId="0" borderId="44" xfId="0" applyNumberFormat="1" applyBorder="1" applyAlignment="1">
      <alignment horizontal="center"/>
    </xf>
    <xf numFmtId="0" fontId="0" fillId="0" borderId="46" xfId="0" applyBorder="1" applyAlignment="1">
      <alignment horizontal="center"/>
    </xf>
    <xf numFmtId="3" fontId="0" fillId="0" borderId="46" xfId="0" applyNumberFormat="1" applyBorder="1" applyAlignment="1">
      <alignment horizontal="center"/>
    </xf>
    <xf numFmtId="3" fontId="0" fillId="0" borderId="50" xfId="0" applyNumberFormat="1" applyBorder="1" applyAlignment="1">
      <alignment horizontal="center"/>
    </xf>
    <xf numFmtId="0" fontId="51" fillId="0" borderId="0" xfId="5" applyFont="1" applyAlignment="1">
      <alignment horizontal="left" vertical="center"/>
    </xf>
    <xf numFmtId="0" fontId="48" fillId="7" borderId="51" xfId="5" applyFont="1" applyFill="1" applyBorder="1" applyAlignment="1">
      <alignment horizontal="center" wrapText="1"/>
    </xf>
    <xf numFmtId="0" fontId="49" fillId="7" borderId="51" xfId="5" applyFont="1" applyFill="1" applyBorder="1" applyAlignment="1">
      <alignment horizontal="center"/>
    </xf>
    <xf numFmtId="166" fontId="49" fillId="0" borderId="51" xfId="5" applyNumberFormat="1" applyFont="1" applyBorder="1" applyAlignment="1">
      <alignment horizontal="center"/>
    </xf>
    <xf numFmtId="0" fontId="49" fillId="0" borderId="51" xfId="5" applyFont="1" applyBorder="1" applyAlignment="1">
      <alignment horizontal="center"/>
    </xf>
    <xf numFmtId="0" fontId="49" fillId="0" borderId="51" xfId="5" applyFont="1" applyBorder="1" applyAlignment="1">
      <alignment horizontal="center" wrapText="1"/>
    </xf>
    <xf numFmtId="0" fontId="50" fillId="0" borderId="51" xfId="5" applyFont="1" applyBorder="1" applyAlignment="1">
      <alignment horizontal="center"/>
    </xf>
    <xf numFmtId="0" fontId="49" fillId="0" borderId="51" xfId="5" applyFont="1" applyBorder="1" applyAlignment="1">
      <alignment horizontal="center" wrapText="1" shrinkToFit="1"/>
    </xf>
    <xf numFmtId="0" fontId="48" fillId="0" borderId="51" xfId="5" applyFont="1" applyBorder="1" applyAlignment="1">
      <alignment horizontal="center"/>
    </xf>
    <xf numFmtId="0" fontId="50" fillId="0" borderId="51" xfId="4" applyFont="1" applyBorder="1" applyAlignment="1">
      <alignment horizontal="center" vertical="center"/>
    </xf>
    <xf numFmtId="0" fontId="49" fillId="0" borderId="51" xfId="4" applyFont="1" applyBorder="1" applyAlignment="1">
      <alignment horizontal="center" vertical="center"/>
    </xf>
    <xf numFmtId="0" fontId="45" fillId="0" borderId="0" xfId="5" applyFont="1"/>
    <xf numFmtId="0" fontId="49" fillId="0" borderId="0" xfId="5" applyFont="1" applyProtection="1">
      <protection locked="0"/>
    </xf>
    <xf numFmtId="0" fontId="49" fillId="0" borderId="0" xfId="5" applyFont="1"/>
    <xf numFmtId="14" fontId="49" fillId="0" borderId="0" xfId="5" applyNumberFormat="1" applyFont="1"/>
    <xf numFmtId="0" fontId="1" fillId="0" borderId="0" xfId="5" applyAlignment="1">
      <alignment horizontal="center"/>
    </xf>
    <xf numFmtId="0" fontId="58" fillId="0" borderId="51" xfId="6" applyFill="1" applyBorder="1" applyAlignment="1">
      <alignment horizontal="center"/>
    </xf>
    <xf numFmtId="0" fontId="59" fillId="0" borderId="51" xfId="6" applyFont="1" applyFill="1" applyBorder="1" applyAlignment="1">
      <alignment horizontal="center"/>
    </xf>
    <xf numFmtId="166" fontId="59" fillId="0" borderId="51" xfId="6" applyNumberFormat="1" applyFont="1" applyFill="1" applyBorder="1" applyAlignment="1">
      <alignment horizontal="center"/>
    </xf>
    <xf numFmtId="0" fontId="59" fillId="0" borderId="51" xfId="6" applyFont="1" applyFill="1" applyBorder="1" applyAlignment="1">
      <alignment horizontal="center" wrapText="1"/>
    </xf>
    <xf numFmtId="0" fontId="59" fillId="0" borderId="51" xfId="6" applyFont="1" applyFill="1" applyBorder="1" applyAlignment="1">
      <alignment wrapText="1"/>
    </xf>
    <xf numFmtId="166" fontId="54" fillId="0" borderId="113" xfId="4" applyNumberFormat="1" applyFont="1" applyBorder="1" applyAlignment="1">
      <alignment horizontal="center" vertical="center"/>
    </xf>
    <xf numFmtId="0" fontId="60" fillId="6" borderId="113" xfId="3" applyFont="1" applyBorder="1" applyAlignment="1">
      <alignment horizontal="center" vertical="center" wrapText="1"/>
    </xf>
    <xf numFmtId="0" fontId="58" fillId="0" borderId="51" xfId="6" applyFill="1" applyBorder="1" applyAlignment="1">
      <alignment horizontal="center" vertical="center"/>
    </xf>
    <xf numFmtId="0" fontId="59" fillId="0" borderId="51" xfId="6" applyFont="1" applyFill="1" applyBorder="1" applyAlignment="1">
      <alignment horizontal="center" vertical="center"/>
    </xf>
    <xf numFmtId="0" fontId="0" fillId="0" borderId="123" xfId="0" applyBorder="1" applyAlignment="1">
      <alignment horizontal="center"/>
    </xf>
    <xf numFmtId="0" fontId="0" fillId="0" borderId="51" xfId="0" applyBorder="1" applyAlignment="1">
      <alignment horizontal="center"/>
    </xf>
    <xf numFmtId="0" fontId="59" fillId="0" borderId="130" xfId="6" applyFont="1" applyFill="1" applyBorder="1" applyAlignment="1">
      <alignment wrapText="1"/>
    </xf>
    <xf numFmtId="0" fontId="39" fillId="0" borderId="46" xfId="0" applyFont="1" applyBorder="1" applyAlignment="1">
      <alignment horizontal="left" vertical="center" wrapText="1"/>
    </xf>
    <xf numFmtId="0" fontId="59" fillId="0" borderId="40" xfId="6" applyFont="1" applyFill="1" applyBorder="1" applyAlignment="1">
      <alignment horizontal="center"/>
    </xf>
    <xf numFmtId="0" fontId="35" fillId="0" borderId="127" xfId="0" applyFont="1" applyBorder="1" applyAlignment="1">
      <alignment horizontal="left"/>
    </xf>
    <xf numFmtId="0" fontId="35" fillId="0" borderId="46" xfId="0" applyFont="1" applyBorder="1" applyAlignment="1">
      <alignment horizontal="left"/>
    </xf>
    <xf numFmtId="0" fontId="35" fillId="0" borderId="128" xfId="0" applyFont="1" applyBorder="1" applyAlignment="1">
      <alignment horizontal="left"/>
    </xf>
    <xf numFmtId="0" fontId="36" fillId="0" borderId="120" xfId="0" applyFont="1" applyBorder="1" applyAlignment="1">
      <alignment horizontal="left"/>
    </xf>
    <xf numFmtId="0" fontId="35" fillId="0" borderId="162" xfId="0" applyFont="1" applyBorder="1" applyAlignment="1">
      <alignment horizontal="left"/>
    </xf>
    <xf numFmtId="0" fontId="35" fillId="0" borderId="48" xfId="0" applyFont="1" applyBorder="1" applyAlignment="1">
      <alignment horizontal="left"/>
    </xf>
    <xf numFmtId="0" fontId="35" fillId="0" borderId="122" xfId="0" applyFont="1" applyBorder="1" applyAlignment="1">
      <alignment horizontal="left"/>
    </xf>
    <xf numFmtId="9" fontId="35" fillId="0" borderId="68" xfId="0" applyNumberFormat="1" applyFont="1" applyBorder="1" applyAlignment="1">
      <alignment horizontal="center"/>
    </xf>
    <xf numFmtId="0" fontId="35" fillId="0" borderId="68" xfId="0" applyFont="1" applyBorder="1" applyAlignment="1">
      <alignment horizontal="center"/>
    </xf>
    <xf numFmtId="3" fontId="35" fillId="0" borderId="88" xfId="0" applyNumberFormat="1" applyFont="1" applyBorder="1" applyAlignment="1">
      <alignment horizontal="center"/>
    </xf>
    <xf numFmtId="0" fontId="36" fillId="0" borderId="47" xfId="0" applyFont="1" applyBorder="1" applyAlignment="1">
      <alignment horizontal="left"/>
    </xf>
    <xf numFmtId="9" fontId="35" fillId="0" borderId="48" xfId="0" applyNumberFormat="1" applyFont="1" applyBorder="1" applyAlignment="1">
      <alignment horizontal="center"/>
    </xf>
    <xf numFmtId="3" fontId="35" fillId="0" borderId="43" xfId="0" applyNumberFormat="1" applyFont="1" applyBorder="1" applyAlignment="1">
      <alignment horizontal="center"/>
    </xf>
    <xf numFmtId="0" fontId="36" fillId="0" borderId="49" xfId="0" applyFont="1" applyBorder="1" applyAlignment="1">
      <alignment horizontal="left"/>
    </xf>
    <xf numFmtId="9" fontId="35" fillId="0" borderId="46" xfId="0" applyNumberFormat="1" applyFont="1" applyBorder="1" applyAlignment="1">
      <alignment horizontal="center"/>
    </xf>
    <xf numFmtId="3" fontId="35" fillId="0" borderId="50" xfId="0" applyNumberFormat="1" applyFont="1" applyBorder="1" applyAlignment="1">
      <alignment horizontal="center"/>
    </xf>
    <xf numFmtId="0" fontId="35" fillId="0" borderId="154" xfId="0" applyFont="1" applyBorder="1" applyAlignment="1">
      <alignment horizontal="center"/>
    </xf>
    <xf numFmtId="1" fontId="8" fillId="0" borderId="161" xfId="0" applyNumberFormat="1" applyFont="1" applyBorder="1" applyAlignment="1">
      <alignment horizontal="center"/>
    </xf>
    <xf numFmtId="0" fontId="5" fillId="0" borderId="131" xfId="0" applyFont="1" applyBorder="1" applyAlignment="1">
      <alignment horizontal="left"/>
    </xf>
    <xf numFmtId="0" fontId="0" fillId="0" borderId="132" xfId="0" applyBorder="1" applyAlignment="1">
      <alignment horizontal="left"/>
    </xf>
    <xf numFmtId="0" fontId="0" fillId="0" borderId="97" xfId="0" applyBorder="1" applyAlignment="1">
      <alignment horizontal="left"/>
    </xf>
    <xf numFmtId="0" fontId="0" fillId="0" borderId="133" xfId="0" applyBorder="1" applyAlignment="1">
      <alignment horizontal="left"/>
    </xf>
    <xf numFmtId="9" fontId="0" fillId="0" borderId="134" xfId="0" applyNumberFormat="1" applyBorder="1" applyAlignment="1">
      <alignment horizontal="center"/>
    </xf>
    <xf numFmtId="0" fontId="0" fillId="0" borderId="134" xfId="0" applyBorder="1" applyAlignment="1">
      <alignment horizontal="center"/>
    </xf>
    <xf numFmtId="3" fontId="0" fillId="0" borderId="135" xfId="0" applyNumberFormat="1" applyBorder="1" applyAlignment="1">
      <alignment horizontal="center"/>
    </xf>
    <xf numFmtId="0" fontId="11" fillId="0" borderId="115" xfId="0" applyFont="1" applyBorder="1" applyAlignment="1">
      <alignment horizontal="left" wrapText="1"/>
    </xf>
    <xf numFmtId="1" fontId="8" fillId="0" borderId="70" xfId="0" applyNumberFormat="1" applyFont="1" applyBorder="1" applyAlignment="1">
      <alignment horizontal="center"/>
    </xf>
    <xf numFmtId="0" fontId="11" fillId="0" borderId="115" xfId="0" applyFont="1" applyBorder="1" applyAlignment="1">
      <alignment vertical="top"/>
    </xf>
    <xf numFmtId="0" fontId="8" fillId="0" borderId="42" xfId="0" applyFont="1" applyBorder="1" applyAlignment="1">
      <alignment horizontal="left"/>
    </xf>
    <xf numFmtId="0" fontId="11" fillId="0" borderId="41" xfId="0" applyFont="1" applyBorder="1" applyAlignment="1">
      <alignment wrapText="1"/>
    </xf>
    <xf numFmtId="0" fontId="0" fillId="0" borderId="164" xfId="0" applyBorder="1"/>
    <xf numFmtId="1" fontId="25" fillId="0" borderId="41" xfId="0" applyNumberFormat="1" applyFont="1" applyBorder="1" applyAlignment="1">
      <alignment horizontal="center"/>
    </xf>
    <xf numFmtId="49" fontId="0" fillId="0" borderId="165" xfId="0" applyNumberFormat="1" applyBorder="1" applyAlignment="1">
      <alignment horizontal="center"/>
    </xf>
    <xf numFmtId="0" fontId="8" fillId="0" borderId="45" xfId="0" applyFont="1" applyBorder="1"/>
    <xf numFmtId="1" fontId="25" fillId="0" borderId="166" xfId="0" applyNumberFormat="1" applyFont="1" applyBorder="1" applyAlignment="1">
      <alignment horizontal="center"/>
    </xf>
    <xf numFmtId="49" fontId="0" fillId="0" borderId="85" xfId="0" applyNumberFormat="1" applyBorder="1" applyAlignment="1">
      <alignment horizontal="center"/>
    </xf>
    <xf numFmtId="0" fontId="8" fillId="0" borderId="163" xfId="0" applyFont="1" applyBorder="1" applyAlignment="1">
      <alignment horizontal="left"/>
    </xf>
    <xf numFmtId="0" fontId="8" fillId="0" borderId="167" xfId="0" applyFont="1" applyBorder="1"/>
    <xf numFmtId="6" fontId="8" fillId="0" borderId="118" xfId="0" applyNumberFormat="1" applyFont="1" applyBorder="1" applyAlignment="1">
      <alignment horizontal="right"/>
    </xf>
    <xf numFmtId="6" fontId="8" fillId="0" borderId="70" xfId="0" applyNumberFormat="1" applyFont="1" applyBorder="1" applyAlignment="1">
      <alignment horizontal="left"/>
    </xf>
    <xf numFmtId="6" fontId="8" fillId="0" borderId="0" xfId="0" applyNumberFormat="1" applyFont="1" applyAlignment="1">
      <alignment horizontal="right"/>
    </xf>
    <xf numFmtId="0" fontId="4" fillId="0" borderId="0" xfId="0" applyFont="1" applyAlignment="1">
      <alignment horizontal="center"/>
    </xf>
    <xf numFmtId="0" fontId="6" fillId="0" borderId="0" xfId="1" applyNumberFormat="1" applyFill="1" applyBorder="1" applyAlignment="1" applyProtection="1">
      <alignment horizontal="left"/>
    </xf>
    <xf numFmtId="0" fontId="0" fillId="2" borderId="45" xfId="0" applyFill="1" applyBorder="1" applyAlignment="1">
      <alignment horizontal="center"/>
    </xf>
    <xf numFmtId="0" fontId="0" fillId="2" borderId="0" xfId="0" applyFill="1" applyAlignment="1">
      <alignment horizontal="center"/>
    </xf>
    <xf numFmtId="14" fontId="0" fillId="2" borderId="0" xfId="0" applyNumberFormat="1" applyFill="1" applyAlignment="1">
      <alignment horizontal="center"/>
    </xf>
    <xf numFmtId="0" fontId="49" fillId="7" borderId="0" xfId="5" applyFont="1" applyFill="1" applyAlignment="1">
      <alignment horizontal="center"/>
    </xf>
    <xf numFmtId="0" fontId="11" fillId="0" borderId="0" xfId="4" applyFont="1" applyAlignment="1">
      <alignment horizontal="left" wrapText="1"/>
    </xf>
    <xf numFmtId="0" fontId="11" fillId="0" borderId="0" xfId="4" applyFont="1" applyAlignment="1">
      <alignment horizontal="left" vertical="top" wrapText="1"/>
    </xf>
    <xf numFmtId="14" fontId="49" fillId="0" borderId="0" xfId="5" applyNumberFormat="1" applyFont="1" applyAlignment="1">
      <alignment horizontal="left"/>
    </xf>
    <xf numFmtId="0" fontId="9" fillId="0" borderId="31" xfId="0" applyFont="1" applyBorder="1" applyAlignment="1">
      <alignment horizontal="left"/>
    </xf>
    <xf numFmtId="0" fontId="9" fillId="0" borderId="1" xfId="0" applyFont="1" applyBorder="1" applyAlignment="1">
      <alignment horizontal="left"/>
    </xf>
    <xf numFmtId="9" fontId="20" fillId="0" borderId="1" xfId="0" applyNumberFormat="1" applyFont="1" applyBorder="1" applyAlignment="1">
      <alignment horizontal="left" vertical="center" wrapText="1"/>
    </xf>
    <xf numFmtId="9" fontId="20" fillId="0" borderId="0" xfId="0" applyNumberFormat="1" applyFont="1" applyAlignment="1">
      <alignment horizontal="left" vertical="center" wrapText="1"/>
    </xf>
    <xf numFmtId="9" fontId="20" fillId="0" borderId="12" xfId="0" applyNumberFormat="1" applyFont="1" applyBorder="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17" fillId="0" borderId="118"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20" fillId="0" borderId="70" xfId="0" applyFont="1" applyBorder="1" applyAlignment="1">
      <alignment horizontal="left" wrapText="1"/>
    </xf>
    <xf numFmtId="0" fontId="9" fillId="0" borderId="92" xfId="0" applyFont="1" applyBorder="1" applyAlignment="1">
      <alignment horizontal="left"/>
    </xf>
    <xf numFmtId="0" fontId="9" fillId="0" borderId="118" xfId="0" applyFont="1" applyBorder="1" applyAlignment="1">
      <alignment horizontal="left"/>
    </xf>
    <xf numFmtId="0" fontId="9" fillId="0" borderId="78" xfId="0" applyFont="1" applyBorder="1" applyAlignment="1">
      <alignment horizontal="left"/>
    </xf>
    <xf numFmtId="49" fontId="0" fillId="0" borderId="25" xfId="0" applyNumberFormat="1" applyBorder="1" applyAlignment="1">
      <alignment horizontal="center"/>
    </xf>
    <xf numFmtId="0" fontId="34" fillId="0" borderId="75" xfId="0" applyFont="1" applyBorder="1" applyAlignment="1">
      <alignment horizontal="left" wrapText="1"/>
    </xf>
    <xf numFmtId="0" fontId="8" fillId="0" borderId="76" xfId="0" applyFont="1" applyBorder="1" applyAlignment="1">
      <alignment horizontal="left" wrapText="1"/>
    </xf>
    <xf numFmtId="0" fontId="8" fillId="0" borderId="77" xfId="0" applyFont="1" applyBorder="1" applyAlignment="1">
      <alignment horizontal="left" wrapText="1"/>
    </xf>
    <xf numFmtId="0" fontId="13" fillId="3" borderId="84" xfId="0" applyFont="1" applyFill="1" applyBorder="1" applyAlignment="1">
      <alignment horizontal="center" wrapText="1"/>
    </xf>
    <xf numFmtId="0" fontId="13" fillId="3" borderId="21" xfId="0" applyFont="1" applyFill="1" applyBorder="1" applyAlignment="1">
      <alignment horizontal="center" wrapText="1"/>
    </xf>
    <xf numFmtId="0" fontId="13" fillId="3" borderId="22" xfId="0" applyFont="1" applyFill="1" applyBorder="1" applyAlignment="1">
      <alignment horizontal="center" wrapText="1"/>
    </xf>
    <xf numFmtId="0" fontId="11" fillId="0" borderId="32" xfId="0" applyFont="1" applyBorder="1" applyAlignment="1">
      <alignment horizontal="left" vertical="top" wrapText="1"/>
    </xf>
    <xf numFmtId="2" fontId="25" fillId="0" borderId="25" xfId="0" applyNumberFormat="1" applyFont="1" applyBorder="1" applyAlignment="1">
      <alignment horizontal="center"/>
    </xf>
    <xf numFmtId="2" fontId="25" fillId="0" borderId="93" xfId="0" applyNumberFormat="1" applyFont="1" applyBorder="1" applyAlignment="1">
      <alignment horizontal="center"/>
    </xf>
    <xf numFmtId="0" fontId="11" fillId="0" borderId="94" xfId="0" applyFont="1" applyBorder="1" applyAlignment="1">
      <alignment horizontal="left" vertical="top" wrapText="1"/>
    </xf>
    <xf numFmtId="0" fontId="11" fillId="0" borderId="95" xfId="0" applyFont="1" applyBorder="1" applyAlignment="1">
      <alignment horizontal="left" vertical="top" wrapText="1"/>
    </xf>
    <xf numFmtId="0" fontId="11" fillId="0" borderId="96" xfId="0" applyFont="1" applyBorder="1" applyAlignment="1">
      <alignment horizontal="left" vertical="top" wrapText="1"/>
    </xf>
    <xf numFmtId="0" fontId="11" fillId="0" borderId="14" xfId="0" applyFont="1" applyBorder="1" applyAlignment="1">
      <alignment horizontal="left" vertical="top" wrapText="1"/>
    </xf>
    <xf numFmtId="0" fontId="34" fillId="0" borderId="76" xfId="0" applyFont="1" applyBorder="1" applyAlignment="1">
      <alignment horizontal="left" wrapText="1"/>
    </xf>
    <xf numFmtId="0" fontId="34" fillId="0" borderId="77" xfId="0" applyFont="1" applyBorder="1" applyAlignment="1">
      <alignment horizontal="left" wrapText="1"/>
    </xf>
    <xf numFmtId="0" fontId="11" fillId="0" borderId="75" xfId="0" applyFont="1" applyBorder="1" applyAlignment="1">
      <alignment horizontal="left" vertical="top" wrapText="1"/>
    </xf>
    <xf numFmtId="0" fontId="11" fillId="0" borderId="76" xfId="0" applyFont="1" applyBorder="1" applyAlignment="1">
      <alignment horizontal="left" vertical="top" wrapText="1"/>
    </xf>
    <xf numFmtId="0" fontId="11" fillId="0" borderId="77" xfId="0" applyFont="1" applyBorder="1" applyAlignment="1">
      <alignment horizontal="left" vertical="top" wrapText="1"/>
    </xf>
    <xf numFmtId="49" fontId="0" fillId="0" borderId="36" xfId="0" applyNumberFormat="1" applyBorder="1" applyAlignment="1">
      <alignment horizontal="center"/>
    </xf>
    <xf numFmtId="49" fontId="0" fillId="0" borderId="35" xfId="0" applyNumberFormat="1" applyBorder="1" applyAlignment="1">
      <alignment horizontal="center"/>
    </xf>
    <xf numFmtId="49" fontId="0" fillId="0" borderId="25" xfId="0" applyNumberFormat="1" applyBorder="1" applyAlignment="1">
      <alignment horizontal="center" vertical="center"/>
    </xf>
    <xf numFmtId="1" fontId="0" fillId="0" borderId="25" xfId="0" applyNumberFormat="1" applyBorder="1" applyAlignment="1">
      <alignment horizontal="center"/>
    </xf>
    <xf numFmtId="0" fontId="12" fillId="3" borderId="0" xfId="0" applyFont="1" applyFill="1" applyAlignment="1">
      <alignment horizontal="left"/>
    </xf>
    <xf numFmtId="0" fontId="41" fillId="0" borderId="0" xfId="0" applyFont="1" applyAlignment="1">
      <alignment horizontal="left" wrapText="1"/>
    </xf>
    <xf numFmtId="0" fontId="41" fillId="0" borderId="44" xfId="0" applyFont="1" applyBorder="1" applyAlignment="1">
      <alignment horizontal="left" wrapText="1"/>
    </xf>
    <xf numFmtId="0" fontId="20" fillId="0" borderId="44" xfId="0" applyFont="1" applyBorder="1" applyAlignment="1">
      <alignment horizontal="left" wrapText="1"/>
    </xf>
    <xf numFmtId="0" fontId="35" fillId="0" borderId="45" xfId="0" applyFont="1" applyBorder="1" applyAlignment="1">
      <alignment horizontal="left" wrapText="1"/>
    </xf>
    <xf numFmtId="0" fontId="35" fillId="0" borderId="0" xfId="0" applyFont="1" applyAlignment="1">
      <alignment horizontal="left" wrapText="1"/>
    </xf>
    <xf numFmtId="0" fontId="35" fillId="0" borderId="44" xfId="0" applyFont="1" applyBorder="1" applyAlignment="1">
      <alignment horizontal="left" wrapText="1"/>
    </xf>
    <xf numFmtId="0" fontId="0" fillId="4" borderId="87" xfId="0" applyFill="1" applyBorder="1" applyAlignment="1">
      <alignment horizontal="left" vertical="top" wrapText="1"/>
    </xf>
    <xf numFmtId="0" fontId="0" fillId="4" borderId="57" xfId="0" applyFill="1" applyBorder="1" applyAlignment="1">
      <alignment horizontal="left" vertical="top" wrapText="1"/>
    </xf>
    <xf numFmtId="0" fontId="12" fillId="3" borderId="0" xfId="0" applyFont="1" applyFill="1" applyAlignment="1">
      <alignment horizontal="center"/>
    </xf>
    <xf numFmtId="0" fontId="12" fillId="3" borderId="91" xfId="0" applyFont="1" applyFill="1" applyBorder="1" applyAlignment="1">
      <alignment horizontal="center" wrapText="1"/>
    </xf>
    <xf numFmtId="0" fontId="0" fillId="0" borderId="0" xfId="0" applyAlignment="1">
      <alignment horizontal="left" wrapText="1"/>
    </xf>
    <xf numFmtId="0" fontId="28" fillId="3" borderId="0" xfId="1" applyNumberFormat="1" applyFont="1" applyFill="1" applyBorder="1" applyAlignment="1" applyProtection="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9" fillId="0" borderId="98" xfId="6" applyFont="1" applyFill="1" applyBorder="1" applyAlignment="1">
      <alignment horizontal="left" vertical="center" wrapText="1"/>
    </xf>
    <xf numFmtId="0" fontId="59" fillId="0" borderId="89" xfId="6" applyFont="1" applyFill="1" applyBorder="1" applyAlignment="1">
      <alignment horizontal="left" vertical="center" wrapText="1"/>
    </xf>
    <xf numFmtId="0" fontId="59" fillId="0" borderId="99" xfId="6" applyFont="1" applyFill="1" applyBorder="1" applyAlignment="1">
      <alignment horizontal="left" vertical="center" wrapText="1"/>
    </xf>
    <xf numFmtId="0" fontId="59" fillId="0" borderId="0" xfId="6" applyFont="1" applyFill="1"/>
    <xf numFmtId="0" fontId="35" fillId="0" borderId="75" xfId="0" applyFont="1" applyBorder="1" applyAlignment="1">
      <alignment horizontal="left" vertical="top" wrapText="1"/>
    </xf>
    <xf numFmtId="0" fontId="36" fillId="0" borderId="76" xfId="0" applyFont="1" applyBorder="1" applyAlignment="1">
      <alignment horizontal="left" vertical="top" wrapText="1"/>
    </xf>
    <xf numFmtId="0" fontId="36" fillId="0" borderId="77" xfId="0" applyFont="1" applyBorder="1" applyAlignment="1">
      <alignment horizontal="left" vertical="top" wrapText="1"/>
    </xf>
    <xf numFmtId="0" fontId="8" fillId="0" borderId="87" xfId="0" applyFont="1" applyBorder="1" applyAlignment="1">
      <alignment horizontal="left" wrapText="1"/>
    </xf>
    <xf numFmtId="0" fontId="8" fillId="0" borderId="73" xfId="0" applyFont="1" applyBorder="1" applyAlignment="1">
      <alignment horizontal="left" wrapText="1"/>
    </xf>
    <xf numFmtId="0" fontId="8" fillId="0" borderId="78" xfId="0" applyFont="1" applyBorder="1" applyAlignment="1">
      <alignment horizontal="left" wrapText="1"/>
    </xf>
    <xf numFmtId="0" fontId="8" fillId="0" borderId="57" xfId="0" applyFont="1" applyBorder="1" applyAlignment="1">
      <alignment horizontal="left" wrapText="1"/>
    </xf>
    <xf numFmtId="0" fontId="8" fillId="0" borderId="0" xfId="0" applyFont="1" applyAlignment="1">
      <alignment horizontal="left" wrapText="1"/>
    </xf>
    <xf numFmtId="0" fontId="8" fillId="0" borderId="79" xfId="0" applyFont="1" applyBorder="1" applyAlignment="1">
      <alignment horizontal="left" wrapText="1"/>
    </xf>
    <xf numFmtId="0" fontId="8" fillId="0" borderId="80" xfId="0" applyFont="1" applyBorder="1" applyAlignment="1">
      <alignment horizontal="left" wrapText="1"/>
    </xf>
    <xf numFmtId="0" fontId="8" fillId="0" borderId="70" xfId="0" applyFont="1" applyBorder="1" applyAlignment="1">
      <alignment horizontal="left" wrapText="1"/>
    </xf>
    <xf numFmtId="0" fontId="8" fillId="0" borderId="81" xfId="0" applyFont="1" applyBorder="1" applyAlignment="1">
      <alignment horizontal="left" wrapText="1"/>
    </xf>
    <xf numFmtId="0" fontId="8" fillId="0" borderId="0" xfId="0" applyFont="1" applyAlignment="1">
      <alignment horizontal="center"/>
    </xf>
    <xf numFmtId="0" fontId="24" fillId="0" borderId="0" xfId="0" applyFont="1" applyAlignment="1">
      <alignment horizontal="left" wrapText="1"/>
    </xf>
    <xf numFmtId="0" fontId="8" fillId="0" borderId="100" xfId="0" applyFont="1" applyBorder="1" applyAlignment="1">
      <alignment horizontal="left" wrapText="1"/>
    </xf>
    <xf numFmtId="0" fontId="36" fillId="0" borderId="0" xfId="0" applyFont="1"/>
    <xf numFmtId="0" fontId="24" fillId="0" borderId="19" xfId="0" applyFont="1" applyBorder="1" applyAlignment="1">
      <alignment horizontal="left"/>
    </xf>
    <xf numFmtId="0" fontId="24" fillId="0" borderId="0" xfId="0" applyFont="1" applyAlignment="1">
      <alignment horizontal="left"/>
    </xf>
    <xf numFmtId="0" fontId="18" fillId="0" borderId="0" xfId="0" applyFont="1" applyAlignment="1">
      <alignment horizontal="left" wrapText="1"/>
    </xf>
    <xf numFmtId="9" fontId="17" fillId="0" borderId="0" xfId="0" applyNumberFormat="1" applyFont="1" applyAlignment="1">
      <alignment horizontal="left"/>
    </xf>
  </cellXfs>
  <cellStyles count="7">
    <cellStyle name="Hypertextový odkaz" xfId="1" builtinId="8"/>
    <cellStyle name="Neutrální" xfId="6" builtinId="28"/>
    <cellStyle name="Normální" xfId="0" builtinId="0"/>
    <cellStyle name="Normální 2" xfId="4" xr:uid="{00000000-0005-0000-0000-000002000000}"/>
    <cellStyle name="Normální 2 2" xfId="5" xr:uid="{D4F3A185-AF63-4680-A34F-B9786E6A998C}"/>
    <cellStyle name="Sledovaný hypertextový odkaz" xfId="2" xr:uid="{00000000-0005-0000-0000-000003000000}"/>
    <cellStyle name="Správně" xfId="3" builtin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162"/>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image" Target="../media/image14.jpeg"/><Relationship Id="rId7" Type="http://schemas.openxmlformats.org/officeDocument/2006/relationships/image" Target="../media/image17.png"/><Relationship Id="rId2" Type="http://schemas.openxmlformats.org/officeDocument/2006/relationships/image" Target="../media/image13.jpeg"/><Relationship Id="rId1" Type="http://schemas.openxmlformats.org/officeDocument/2006/relationships/image" Target="../media/image12.png"/><Relationship Id="rId6" Type="http://schemas.openxmlformats.org/officeDocument/2006/relationships/image" Target="../media/image6.jpeg"/><Relationship Id="rId5" Type="http://schemas.openxmlformats.org/officeDocument/2006/relationships/image" Target="../media/image16.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514350</xdr:colOff>
      <xdr:row>26</xdr:row>
      <xdr:rowOff>19050</xdr:rowOff>
    </xdr:from>
    <xdr:to>
      <xdr:col>6</xdr:col>
      <xdr:colOff>276225</xdr:colOff>
      <xdr:row>34</xdr:row>
      <xdr:rowOff>38100</xdr:rowOff>
    </xdr:to>
    <xdr:pic>
      <xdr:nvPicPr>
        <xdr:cNvPr id="1456" name="Picture 3">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4705350"/>
          <a:ext cx="2457450"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95</xdr:row>
      <xdr:rowOff>47625</xdr:rowOff>
    </xdr:from>
    <xdr:to>
      <xdr:col>1</xdr:col>
      <xdr:colOff>142875</xdr:colOff>
      <xdr:row>98</xdr:row>
      <xdr:rowOff>81915</xdr:rowOff>
    </xdr:to>
    <xdr:pic>
      <xdr:nvPicPr>
        <xdr:cNvPr id="15031" name="Obrázek 1">
          <a:extLst>
            <a:ext uri="{FF2B5EF4-FFF2-40B4-BE49-F238E27FC236}">
              <a16:creationId xmlns:a16="http://schemas.microsoft.com/office/drawing/2014/main" id="{00000000-0008-0000-0400-0000B73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6859250"/>
          <a:ext cx="800100" cy="520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18</xdr:row>
      <xdr:rowOff>19050</xdr:rowOff>
    </xdr:from>
    <xdr:to>
      <xdr:col>1</xdr:col>
      <xdr:colOff>523875</xdr:colOff>
      <xdr:row>26</xdr:row>
      <xdr:rowOff>9525</xdr:rowOff>
    </xdr:to>
    <xdr:pic>
      <xdr:nvPicPr>
        <xdr:cNvPr id="15032" name="Obrázek 6" descr="http://rex.eu/eNortrI0tVLy9HW3sirLTC13y8xJtbJK9SvwKXHxrizMNDPyLfILrsyu8Kq0qPAKS_LxL3HxNPIzdywtyfKuCM0sLPBxKy93zghKCg9LLzANDwzPMQoOL_CPLAxPSXaOcHEOqCqPz1WyBlwwCbQjMQ..">
          <a:extLst>
            <a:ext uri="{FF2B5EF4-FFF2-40B4-BE49-F238E27FC236}">
              <a16:creationId xmlns:a16="http://schemas.microsoft.com/office/drawing/2014/main" id="{00000000-0008-0000-0400-0000B83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705225"/>
          <a:ext cx="12858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68</xdr:row>
      <xdr:rowOff>152400</xdr:rowOff>
    </xdr:from>
    <xdr:to>
      <xdr:col>1</xdr:col>
      <xdr:colOff>628650</xdr:colOff>
      <xdr:row>72</xdr:row>
      <xdr:rowOff>600075</xdr:rowOff>
    </xdr:to>
    <xdr:pic>
      <xdr:nvPicPr>
        <xdr:cNvPr id="15033" name="Obrázek 1">
          <a:extLst>
            <a:ext uri="{FF2B5EF4-FFF2-40B4-BE49-F238E27FC236}">
              <a16:creationId xmlns:a16="http://schemas.microsoft.com/office/drawing/2014/main" id="{00000000-0008-0000-0400-0000B93A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5781675"/>
          <a:ext cx="12954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102</xdr:row>
      <xdr:rowOff>38100</xdr:rowOff>
    </xdr:from>
    <xdr:to>
      <xdr:col>1</xdr:col>
      <xdr:colOff>446145</xdr:colOff>
      <xdr:row>107</xdr:row>
      <xdr:rowOff>47625</xdr:rowOff>
    </xdr:to>
    <xdr:pic>
      <xdr:nvPicPr>
        <xdr:cNvPr id="7" name="Obrázek 6" descr="https://eshop.rex.eu/eNortjK3tFLy9HW3sirLTC13y8xJtbJK9SvwKXHxrizMNDPyLfILrsyu8Kq0qPAKS_LxL3HxNPQtiiwtyfKuCM0sLPBxKy93LsuIMiz3Svb1M3J3NorUU7IGXDAFXR0v">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 y="11991975"/>
          <a:ext cx="118909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77</xdr:row>
      <xdr:rowOff>19050</xdr:rowOff>
    </xdr:from>
    <xdr:to>
      <xdr:col>1</xdr:col>
      <xdr:colOff>628650</xdr:colOff>
      <xdr:row>84</xdr:row>
      <xdr:rowOff>152400</xdr:rowOff>
    </xdr:to>
    <xdr:pic>
      <xdr:nvPicPr>
        <xdr:cNvPr id="8" name="Obrázek 7"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7496175"/>
          <a:ext cx="12668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31</xdr:row>
      <xdr:rowOff>95250</xdr:rowOff>
    </xdr:from>
    <xdr:to>
      <xdr:col>1</xdr:col>
      <xdr:colOff>352425</xdr:colOff>
      <xdr:row>37</xdr:row>
      <xdr:rowOff>76200</xdr:rowOff>
    </xdr:to>
    <xdr:pic>
      <xdr:nvPicPr>
        <xdr:cNvPr id="2" name="Obrázek 1">
          <a:extLst>
            <a:ext uri="{FF2B5EF4-FFF2-40B4-BE49-F238E27FC236}">
              <a16:creationId xmlns:a16="http://schemas.microsoft.com/office/drawing/2014/main" id="{669AC891-0926-4B9F-9D04-680258F3F493}"/>
            </a:ext>
          </a:extLst>
        </xdr:cNvPr>
        <xdr:cNvPicPr>
          <a:picLocks noChangeAspect="1"/>
        </xdr:cNvPicPr>
      </xdr:nvPicPr>
      <xdr:blipFill>
        <a:blip xmlns:r="http://schemas.openxmlformats.org/officeDocument/2006/relationships" r:embed="rId6"/>
        <a:stretch>
          <a:fillRect/>
        </a:stretch>
      </xdr:blipFill>
      <xdr:spPr>
        <a:xfrm>
          <a:off x="209550" y="5791200"/>
          <a:ext cx="952500" cy="952500"/>
        </a:xfrm>
        <a:prstGeom prst="rect">
          <a:avLst/>
        </a:prstGeom>
      </xdr:spPr>
    </xdr:pic>
    <xdr:clientData/>
  </xdr:twoCellAnchor>
  <xdr:twoCellAnchor editAs="oneCell">
    <xdr:from>
      <xdr:col>0</xdr:col>
      <xdr:colOff>0</xdr:colOff>
      <xdr:row>43</xdr:row>
      <xdr:rowOff>133350</xdr:rowOff>
    </xdr:from>
    <xdr:to>
      <xdr:col>1</xdr:col>
      <xdr:colOff>993775</xdr:colOff>
      <xdr:row>52</xdr:row>
      <xdr:rowOff>28575</xdr:rowOff>
    </xdr:to>
    <xdr:pic>
      <xdr:nvPicPr>
        <xdr:cNvPr id="3" name="Obrázek 2">
          <a:extLst>
            <a:ext uri="{FF2B5EF4-FFF2-40B4-BE49-F238E27FC236}">
              <a16:creationId xmlns:a16="http://schemas.microsoft.com/office/drawing/2014/main" id="{131637B9-F30D-4DBF-A1E5-CC8D9735E1EB}"/>
            </a:ext>
          </a:extLst>
        </xdr:cNvPr>
        <xdr:cNvPicPr>
          <a:picLocks noChangeAspect="1"/>
        </xdr:cNvPicPr>
      </xdr:nvPicPr>
      <xdr:blipFill>
        <a:blip xmlns:r="http://schemas.openxmlformats.org/officeDocument/2006/relationships" r:embed="rId7"/>
        <a:stretch>
          <a:fillRect/>
        </a:stretch>
      </xdr:blipFill>
      <xdr:spPr>
        <a:xfrm>
          <a:off x="0" y="7772400"/>
          <a:ext cx="1803400" cy="1352550"/>
        </a:xfrm>
        <a:prstGeom prst="rect">
          <a:avLst/>
        </a:prstGeom>
      </xdr:spPr>
    </xdr:pic>
    <xdr:clientData/>
  </xdr:twoCellAnchor>
  <xdr:twoCellAnchor editAs="oneCell">
    <xdr:from>
      <xdr:col>0</xdr:col>
      <xdr:colOff>314324</xdr:colOff>
      <xdr:row>55</xdr:row>
      <xdr:rowOff>142875</xdr:rowOff>
    </xdr:from>
    <xdr:to>
      <xdr:col>1</xdr:col>
      <xdr:colOff>828674</xdr:colOff>
      <xdr:row>64</xdr:row>
      <xdr:rowOff>9525</xdr:rowOff>
    </xdr:to>
    <xdr:pic>
      <xdr:nvPicPr>
        <xdr:cNvPr id="4" name="Obrázek 3">
          <a:extLst>
            <a:ext uri="{FF2B5EF4-FFF2-40B4-BE49-F238E27FC236}">
              <a16:creationId xmlns:a16="http://schemas.microsoft.com/office/drawing/2014/main" id="{FC294580-DBD8-4C1D-A3BC-7257D5E1C052}"/>
            </a:ext>
          </a:extLst>
        </xdr:cNvPr>
        <xdr:cNvPicPr>
          <a:picLocks noChangeAspect="1"/>
        </xdr:cNvPicPr>
      </xdr:nvPicPr>
      <xdr:blipFill>
        <a:blip xmlns:r="http://schemas.openxmlformats.org/officeDocument/2006/relationships" r:embed="rId8"/>
        <a:stretch>
          <a:fillRect/>
        </a:stretch>
      </xdr:blipFill>
      <xdr:spPr>
        <a:xfrm>
          <a:off x="314324" y="9725025"/>
          <a:ext cx="1323975" cy="1323975"/>
        </a:xfrm>
        <a:prstGeom prst="rect">
          <a:avLst/>
        </a:prstGeom>
      </xdr:spPr>
    </xdr:pic>
    <xdr:clientData/>
  </xdr:twoCellAnchor>
  <xdr:twoCellAnchor editAs="oneCell">
    <xdr:from>
      <xdr:col>0</xdr:col>
      <xdr:colOff>200025</xdr:colOff>
      <xdr:row>108</xdr:row>
      <xdr:rowOff>9525</xdr:rowOff>
    </xdr:from>
    <xdr:to>
      <xdr:col>1</xdr:col>
      <xdr:colOff>609600</xdr:colOff>
      <xdr:row>112</xdr:row>
      <xdr:rowOff>0</xdr:rowOff>
    </xdr:to>
    <xdr:pic>
      <xdr:nvPicPr>
        <xdr:cNvPr id="5" name="Obrázek 4">
          <a:extLst>
            <a:ext uri="{FF2B5EF4-FFF2-40B4-BE49-F238E27FC236}">
              <a16:creationId xmlns:a16="http://schemas.microsoft.com/office/drawing/2014/main" id="{0A5D0B3F-0FCA-4C8B-B009-BEEE20D29806}"/>
            </a:ext>
          </a:extLst>
        </xdr:cNvPr>
        <xdr:cNvPicPr>
          <a:picLocks noChangeAspect="1"/>
        </xdr:cNvPicPr>
      </xdr:nvPicPr>
      <xdr:blipFill>
        <a:blip xmlns:r="http://schemas.openxmlformats.org/officeDocument/2006/relationships" r:embed="rId9"/>
        <a:stretch>
          <a:fillRect/>
        </a:stretch>
      </xdr:blipFill>
      <xdr:spPr>
        <a:xfrm>
          <a:off x="200025" y="19192875"/>
          <a:ext cx="1219200" cy="914400"/>
        </a:xfrm>
        <a:prstGeom prst="rect">
          <a:avLst/>
        </a:prstGeom>
      </xdr:spPr>
    </xdr:pic>
    <xdr:clientData/>
  </xdr:twoCellAnchor>
  <xdr:twoCellAnchor editAs="oneCell">
    <xdr:from>
      <xdr:col>0</xdr:col>
      <xdr:colOff>76200</xdr:colOff>
      <xdr:row>9</xdr:row>
      <xdr:rowOff>104775</xdr:rowOff>
    </xdr:from>
    <xdr:to>
      <xdr:col>1</xdr:col>
      <xdr:colOff>631498</xdr:colOff>
      <xdr:row>13</xdr:row>
      <xdr:rowOff>676275</xdr:rowOff>
    </xdr:to>
    <xdr:pic>
      <xdr:nvPicPr>
        <xdr:cNvPr id="9" name="Obrázek 8">
          <a:extLst>
            <a:ext uri="{FF2B5EF4-FFF2-40B4-BE49-F238E27FC236}">
              <a16:creationId xmlns:a16="http://schemas.microsoft.com/office/drawing/2014/main" id="{B7E18935-FAC9-1F74-E77A-73CA9A544B5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6200" y="1590675"/>
          <a:ext cx="1364923" cy="1323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23</xdr:row>
      <xdr:rowOff>9525</xdr:rowOff>
    </xdr:from>
    <xdr:to>
      <xdr:col>0</xdr:col>
      <xdr:colOff>1200150</xdr:colOff>
      <xdr:row>28</xdr:row>
      <xdr:rowOff>85725</xdr:rowOff>
    </xdr:to>
    <xdr:pic>
      <xdr:nvPicPr>
        <xdr:cNvPr id="14012" name="Picture 1">
          <a:extLst>
            <a:ext uri="{FF2B5EF4-FFF2-40B4-BE49-F238E27FC236}">
              <a16:creationId xmlns:a16="http://schemas.microsoft.com/office/drawing/2014/main" id="{00000000-0008-0000-0600-0000BC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629150"/>
          <a:ext cx="1047750" cy="13525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95250</xdr:colOff>
      <xdr:row>7</xdr:row>
      <xdr:rowOff>19050</xdr:rowOff>
    </xdr:from>
    <xdr:to>
      <xdr:col>0</xdr:col>
      <xdr:colOff>1295400</xdr:colOff>
      <xdr:row>13</xdr:row>
      <xdr:rowOff>28575</xdr:rowOff>
    </xdr:to>
    <xdr:pic>
      <xdr:nvPicPr>
        <xdr:cNvPr id="14016" name="Obrázek 6" descr="http://rex.eu/eNortrI0tVLy9HW3sirLTC13y8xJtbJK9SvwKXHxrizMNDPyLfILrsyu8Kq0qPAKS_LxL3HxrPBNci0tyfKuCM0sLPBxKy93zghKCg9LLzANDwzPMQoOL_CPLAxPSXaOcHEOdHaMz1eyBlwwHiQjOw..">
          <a:extLst>
            <a:ext uri="{FF2B5EF4-FFF2-40B4-BE49-F238E27FC236}">
              <a16:creationId xmlns:a16="http://schemas.microsoft.com/office/drawing/2014/main" id="{00000000-0008-0000-0600-0000C03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667" r="2"/>
        <a:stretch>
          <a:fillRect/>
        </a:stretch>
      </xdr:blipFill>
      <xdr:spPr bwMode="auto">
        <a:xfrm>
          <a:off x="95250" y="1295400"/>
          <a:ext cx="12001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47626</xdr:colOff>
      <xdr:row>37</xdr:row>
      <xdr:rowOff>38101</xdr:rowOff>
    </xdr:from>
    <xdr:to>
      <xdr:col>0</xdr:col>
      <xdr:colOff>1057275</xdr:colOff>
      <xdr:row>40</xdr:row>
      <xdr:rowOff>142875</xdr:rowOff>
    </xdr:to>
    <xdr:pic>
      <xdr:nvPicPr>
        <xdr:cNvPr id="6" name="Obrázek 5" descr="https://eshop.rex.eu/eNortrI0tVLy9HW3sirLTC13y8xJtbJK9SvwKXHxrizMNDPyLfILrsyu8Kq0qPAKS_LxL3HxNPQzdywtyfKuCM0sLPBxKy93zghKCg9LLzANDwzPMQoOL_CPLAxPSXaOcHEOdAmMz1eyBlwwB4xcItc.">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6" y="8029576"/>
          <a:ext cx="1009649" cy="1009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41</xdr:row>
      <xdr:rowOff>19050</xdr:rowOff>
    </xdr:from>
    <xdr:to>
      <xdr:col>0</xdr:col>
      <xdr:colOff>1076325</xdr:colOff>
      <xdr:row>44</xdr:row>
      <xdr:rowOff>171450</xdr:rowOff>
    </xdr:to>
    <xdr:pic>
      <xdr:nvPicPr>
        <xdr:cNvPr id="7" name="Obrázek 6" descr="https://eshop.rex.eu/eNortrI0tVLy9HW3sirLTC13y8xJtbJK9SvwKXHxrizMNDPyLfILrsyu8Kq0qPAKS_LxL3HxNPQ19y0tyfKuCM0sLPBxKy93zghKCg9LLzANDwzPMQoOL_CPLAxPSXaOcHEOzAuML1GyBlwwCqUjEQ..">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 y="9105900"/>
          <a:ext cx="10572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45</xdr:row>
      <xdr:rowOff>28575</xdr:rowOff>
    </xdr:from>
    <xdr:to>
      <xdr:col>0</xdr:col>
      <xdr:colOff>1076324</xdr:colOff>
      <xdr:row>48</xdr:row>
      <xdr:rowOff>171449</xdr:rowOff>
    </xdr:to>
    <xdr:pic>
      <xdr:nvPicPr>
        <xdr:cNvPr id="8" name="Obrázek 7" descr="https://eshop.rex.eu/eNortrI0tVLy9HW3sirLTC13y8xJtbJK9SvwKXHxrizMNDPyLfILrsyu8Kq0qPAKS_LxL3HxNCw2dywtyfKuCM0sLPBxKy93zghKCg9LLzANDwzPMQoOL_CPLAxPSXaOcHEONCyPL1OyBlwwD1wnIxY.">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75" y="10210800"/>
          <a:ext cx="1047749"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49</xdr:row>
      <xdr:rowOff>28575</xdr:rowOff>
    </xdr:from>
    <xdr:to>
      <xdr:col>0</xdr:col>
      <xdr:colOff>1085850</xdr:colOff>
      <xdr:row>52</xdr:row>
      <xdr:rowOff>180975</xdr:rowOff>
    </xdr:to>
    <xdr:pic>
      <xdr:nvPicPr>
        <xdr:cNvPr id="9" name="Obrázek 8" descr="https://eshop.rex.eu/eNortrI0tVLy9HW3sirLTC13y8xJtbJK9SvwKXHxrizMNDPyLfILrsyu8Kq0qPAKS_LxL3HxNPQzDy0tyfKuCM0sLPBxKy93zghKCg9LLzANDwzPMQoOL_CPLAxPSXaOcHEOzEuPL1GyBlwwDMUjMA..">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 y="11306175"/>
          <a:ext cx="10572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53</xdr:row>
      <xdr:rowOff>19050</xdr:rowOff>
    </xdr:from>
    <xdr:to>
      <xdr:col>0</xdr:col>
      <xdr:colOff>1085850</xdr:colOff>
      <xdr:row>56</xdr:row>
      <xdr:rowOff>180975</xdr:rowOff>
    </xdr:to>
    <xdr:pic>
      <xdr:nvPicPr>
        <xdr:cNvPr id="10" name="Obrázek 9"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 y="123920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19916</xdr:colOff>
      <xdr:row>57</xdr:row>
      <xdr:rowOff>28575</xdr:rowOff>
    </xdr:from>
    <xdr:to>
      <xdr:col>0</xdr:col>
      <xdr:colOff>1086716</xdr:colOff>
      <xdr:row>61</xdr:row>
      <xdr:rowOff>0</xdr:rowOff>
    </xdr:to>
    <xdr:pic>
      <xdr:nvPicPr>
        <xdr:cNvPr id="11" name="Obrázek 10"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916" y="134969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19050</xdr:rowOff>
    </xdr:from>
    <xdr:to>
      <xdr:col>0</xdr:col>
      <xdr:colOff>1076325</xdr:colOff>
      <xdr:row>63</xdr:row>
      <xdr:rowOff>714375</xdr:rowOff>
    </xdr:to>
    <xdr:pic>
      <xdr:nvPicPr>
        <xdr:cNvPr id="2" name="Obrázek 1">
          <a:extLst>
            <a:ext uri="{FF2B5EF4-FFF2-40B4-BE49-F238E27FC236}">
              <a16:creationId xmlns:a16="http://schemas.microsoft.com/office/drawing/2014/main" id="{D5791E62-B92A-4632-91D3-19527E589E66}"/>
            </a:ext>
          </a:extLst>
        </xdr:cNvPr>
        <xdr:cNvPicPr>
          <a:picLocks noChangeAspect="1"/>
        </xdr:cNvPicPr>
      </xdr:nvPicPr>
      <xdr:blipFill>
        <a:blip xmlns:r="http://schemas.openxmlformats.org/officeDocument/2006/relationships" r:embed="rId7"/>
        <a:stretch>
          <a:fillRect/>
        </a:stretch>
      </xdr:blipFill>
      <xdr:spPr>
        <a:xfrm>
          <a:off x="0" y="14582775"/>
          <a:ext cx="1076325" cy="1076325"/>
        </a:xfrm>
        <a:prstGeom prst="rect">
          <a:avLst/>
        </a:prstGeom>
      </xdr:spPr>
    </xdr:pic>
    <xdr:clientData/>
  </xdr:twoCellAnchor>
  <xdr:twoCellAnchor editAs="oneCell">
    <xdr:from>
      <xdr:col>0</xdr:col>
      <xdr:colOff>161925</xdr:colOff>
      <xdr:row>66</xdr:row>
      <xdr:rowOff>66675</xdr:rowOff>
    </xdr:from>
    <xdr:to>
      <xdr:col>0</xdr:col>
      <xdr:colOff>1114425</xdr:colOff>
      <xdr:row>69</xdr:row>
      <xdr:rowOff>114300</xdr:rowOff>
    </xdr:to>
    <xdr:pic>
      <xdr:nvPicPr>
        <xdr:cNvPr id="3" name="Obrázek 2">
          <a:extLst>
            <a:ext uri="{FF2B5EF4-FFF2-40B4-BE49-F238E27FC236}">
              <a16:creationId xmlns:a16="http://schemas.microsoft.com/office/drawing/2014/main" id="{023D2F5D-053D-40C1-9AA1-05B2C770396C}"/>
            </a:ext>
          </a:extLst>
        </xdr:cNvPr>
        <xdr:cNvPicPr>
          <a:picLocks noChangeAspect="1"/>
        </xdr:cNvPicPr>
      </xdr:nvPicPr>
      <xdr:blipFill>
        <a:blip xmlns:r="http://schemas.openxmlformats.org/officeDocument/2006/relationships" r:embed="rId8"/>
        <a:stretch>
          <a:fillRect/>
        </a:stretch>
      </xdr:blipFill>
      <xdr:spPr>
        <a:xfrm>
          <a:off x="161925" y="16687800"/>
          <a:ext cx="952500" cy="95250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x.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showGridLines="0" tabSelected="1" zoomScaleNormal="100" zoomScaleSheetLayoutView="100" workbookViewId="0">
      <selection activeCell="E20" sqref="E20:F20"/>
    </sheetView>
  </sheetViews>
  <sheetFormatPr defaultColWidth="9.140625" defaultRowHeight="12.75" x14ac:dyDescent="0.2"/>
  <cols>
    <col min="1" max="1" width="5.28515625" customWidth="1"/>
    <col min="5" max="5" width="3.85546875" customWidth="1"/>
  </cols>
  <sheetData>
    <row r="1" spans="1:13" ht="13.5" thickBot="1" x14ac:dyDescent="0.25"/>
    <row r="2" spans="1:13" x14ac:dyDescent="0.2">
      <c r="A2" s="112" t="s">
        <v>120</v>
      </c>
      <c r="B2" s="116"/>
      <c r="C2" s="116"/>
      <c r="D2" s="116"/>
      <c r="E2" s="116"/>
      <c r="F2" s="116"/>
      <c r="G2" s="116"/>
      <c r="H2" s="116"/>
      <c r="I2" s="116"/>
      <c r="J2" s="117"/>
    </row>
    <row r="3" spans="1:13" ht="20.25" x14ac:dyDescent="0.3">
      <c r="A3" s="118"/>
      <c r="B3" s="489"/>
      <c r="C3" s="489"/>
      <c r="D3" s="489"/>
      <c r="E3" s="489"/>
      <c r="F3" s="489"/>
      <c r="G3" s="489"/>
      <c r="H3" s="489"/>
      <c r="I3" s="489"/>
      <c r="J3" s="119"/>
    </row>
    <row r="4" spans="1:13" ht="20.25" x14ac:dyDescent="0.3">
      <c r="A4" s="120"/>
      <c r="B4" s="2" t="s">
        <v>0</v>
      </c>
      <c r="C4" s="1"/>
      <c r="D4" s="1"/>
      <c r="E4" s="1"/>
      <c r="F4" s="1"/>
      <c r="G4" s="1"/>
      <c r="H4" s="1"/>
      <c r="I4" s="1"/>
      <c r="J4" s="119"/>
    </row>
    <row r="5" spans="1:13" x14ac:dyDescent="0.2">
      <c r="A5" s="120"/>
      <c r="B5" s="490" t="s">
        <v>1</v>
      </c>
      <c r="C5" s="490"/>
      <c r="D5" s="490"/>
      <c r="E5" s="490"/>
      <c r="F5" s="490"/>
      <c r="J5" s="119"/>
    </row>
    <row r="6" spans="1:13" x14ac:dyDescent="0.2">
      <c r="A6" s="120"/>
      <c r="B6" s="490" t="s">
        <v>121</v>
      </c>
      <c r="C6" s="490"/>
      <c r="D6" s="490"/>
      <c r="E6" s="490"/>
      <c r="F6" s="490"/>
      <c r="J6" s="119"/>
      <c r="M6" s="3"/>
    </row>
    <row r="7" spans="1:13" x14ac:dyDescent="0.2">
      <c r="A7" s="120"/>
      <c r="J7" s="119"/>
    </row>
    <row r="8" spans="1:13" x14ac:dyDescent="0.2">
      <c r="A8" s="120"/>
      <c r="B8" s="2" t="s">
        <v>2</v>
      </c>
      <c r="J8" s="119"/>
    </row>
    <row r="9" spans="1:13" x14ac:dyDescent="0.2">
      <c r="A9" s="120"/>
      <c r="B9" s="490" t="s">
        <v>122</v>
      </c>
      <c r="C9" s="490"/>
      <c r="D9" s="490"/>
      <c r="E9" s="490"/>
      <c r="F9" s="490"/>
      <c r="J9" s="119"/>
    </row>
    <row r="10" spans="1:13" x14ac:dyDescent="0.2">
      <c r="A10" s="120"/>
      <c r="B10" s="490" t="s">
        <v>123</v>
      </c>
      <c r="C10" s="490"/>
      <c r="D10" s="490"/>
      <c r="E10" s="490"/>
      <c r="F10" s="490"/>
      <c r="J10" s="119"/>
    </row>
    <row r="11" spans="1:13" x14ac:dyDescent="0.2">
      <c r="A11" s="120"/>
      <c r="J11" s="119"/>
    </row>
    <row r="12" spans="1:13" x14ac:dyDescent="0.2">
      <c r="A12" s="120"/>
      <c r="B12" s="2" t="s">
        <v>3</v>
      </c>
      <c r="J12" s="119"/>
    </row>
    <row r="13" spans="1:13" x14ac:dyDescent="0.2">
      <c r="A13" s="120"/>
      <c r="B13" s="490" t="s">
        <v>4</v>
      </c>
      <c r="C13" s="490"/>
      <c r="D13" s="490"/>
      <c r="E13" s="490"/>
      <c r="F13" s="490"/>
      <c r="J13" s="119"/>
    </row>
    <row r="14" spans="1:13" x14ac:dyDescent="0.2">
      <c r="A14" s="120"/>
      <c r="B14" s="490" t="s">
        <v>225</v>
      </c>
      <c r="C14" s="490"/>
      <c r="D14" s="490"/>
      <c r="E14" s="490"/>
      <c r="F14" s="490"/>
      <c r="J14" s="119"/>
    </row>
    <row r="15" spans="1:13" x14ac:dyDescent="0.2">
      <c r="A15" s="120"/>
      <c r="B15" s="490" t="s">
        <v>5</v>
      </c>
      <c r="C15" s="490"/>
      <c r="D15" s="490"/>
      <c r="E15" s="490"/>
      <c r="F15" s="490"/>
      <c r="J15" s="119"/>
    </row>
    <row r="16" spans="1:13" x14ac:dyDescent="0.2">
      <c r="A16" s="120"/>
      <c r="J16" s="119"/>
    </row>
    <row r="17" spans="1:10" x14ac:dyDescent="0.2">
      <c r="A17" s="120"/>
      <c r="B17" s="2" t="s">
        <v>6</v>
      </c>
      <c r="J17" s="119"/>
    </row>
    <row r="18" spans="1:10" ht="20.25" x14ac:dyDescent="0.3">
      <c r="A18" s="120"/>
      <c r="B18" s="490" t="s">
        <v>7</v>
      </c>
      <c r="C18" s="490"/>
      <c r="D18" s="490"/>
      <c r="E18" s="490"/>
      <c r="F18" s="490"/>
      <c r="G18" s="1"/>
      <c r="H18" s="1"/>
      <c r="I18" s="1"/>
      <c r="J18" s="119"/>
    </row>
    <row r="19" spans="1:10" ht="14.25" customHeight="1" x14ac:dyDescent="0.35">
      <c r="A19" s="121"/>
      <c r="B19" s="4"/>
      <c r="C19" s="4"/>
      <c r="D19" s="4"/>
      <c r="J19" s="119"/>
    </row>
    <row r="20" spans="1:10" x14ac:dyDescent="0.2">
      <c r="A20" s="491" t="s">
        <v>462</v>
      </c>
      <c r="B20" s="492"/>
      <c r="C20" s="492"/>
      <c r="D20" s="492"/>
      <c r="E20" s="493">
        <v>45031</v>
      </c>
      <c r="F20" s="493"/>
      <c r="G20" s="5"/>
      <c r="H20" s="5"/>
      <c r="I20" s="5"/>
      <c r="J20" s="119"/>
    </row>
    <row r="21" spans="1:10" x14ac:dyDescent="0.2">
      <c r="A21" s="118"/>
      <c r="F21" t="s">
        <v>384</v>
      </c>
      <c r="J21" s="119"/>
    </row>
    <row r="22" spans="1:10" x14ac:dyDescent="0.2">
      <c r="A22" s="118"/>
      <c r="D22" s="6"/>
      <c r="F22" t="s">
        <v>385</v>
      </c>
      <c r="J22" s="119"/>
    </row>
    <row r="23" spans="1:10" x14ac:dyDescent="0.2">
      <c r="A23" s="118" t="s">
        <v>158</v>
      </c>
      <c r="F23" t="s">
        <v>383</v>
      </c>
      <c r="J23" s="119"/>
    </row>
    <row r="24" spans="1:10" x14ac:dyDescent="0.2">
      <c r="A24" s="118" t="s">
        <v>9</v>
      </c>
      <c r="F24" t="s">
        <v>10</v>
      </c>
      <c r="J24" s="119"/>
    </row>
    <row r="25" spans="1:10" x14ac:dyDescent="0.2">
      <c r="A25" s="118" t="s">
        <v>11</v>
      </c>
      <c r="F25" s="7" t="s">
        <v>12</v>
      </c>
      <c r="J25" s="119"/>
    </row>
    <row r="26" spans="1:10" x14ac:dyDescent="0.2">
      <c r="A26" s="118"/>
      <c r="J26" s="119"/>
    </row>
    <row r="27" spans="1:10" x14ac:dyDescent="0.2">
      <c r="A27" s="118"/>
      <c r="J27" s="119"/>
    </row>
    <row r="28" spans="1:10" x14ac:dyDescent="0.2">
      <c r="A28" s="118"/>
      <c r="J28" s="119"/>
    </row>
    <row r="29" spans="1:10" x14ac:dyDescent="0.2">
      <c r="A29" s="118"/>
      <c r="J29" s="119"/>
    </row>
    <row r="30" spans="1:10" x14ac:dyDescent="0.2">
      <c r="A30" s="118"/>
      <c r="J30" s="119"/>
    </row>
    <row r="31" spans="1:10" x14ac:dyDescent="0.2">
      <c r="A31" s="118"/>
      <c r="J31" s="119"/>
    </row>
    <row r="32" spans="1:10" x14ac:dyDescent="0.2">
      <c r="A32" s="118"/>
      <c r="J32" s="119"/>
    </row>
    <row r="33" spans="1:10" x14ac:dyDescent="0.2">
      <c r="A33" s="118"/>
      <c r="J33" s="119"/>
    </row>
    <row r="34" spans="1:10" x14ac:dyDescent="0.2">
      <c r="A34" s="118"/>
      <c r="J34" s="119"/>
    </row>
    <row r="35" spans="1:10" x14ac:dyDescent="0.2">
      <c r="A35" s="118"/>
      <c r="J35" s="119"/>
    </row>
    <row r="36" spans="1:10" x14ac:dyDescent="0.2">
      <c r="A36" s="122" t="s">
        <v>8</v>
      </c>
      <c r="B36" s="114"/>
      <c r="C36" s="114"/>
      <c r="D36" s="115"/>
      <c r="E36" s="114"/>
      <c r="F36" s="114"/>
      <c r="G36" s="114"/>
      <c r="H36" s="114"/>
      <c r="I36" s="114"/>
      <c r="J36" s="119"/>
    </row>
    <row r="37" spans="1:10" ht="13.5" thickBot="1" x14ac:dyDescent="0.25">
      <c r="A37" s="123" t="s">
        <v>117</v>
      </c>
      <c r="B37" s="124"/>
      <c r="C37" s="124"/>
      <c r="D37" s="124"/>
      <c r="E37" s="124"/>
      <c r="F37" s="124"/>
      <c r="G37" s="124"/>
      <c r="H37" s="124"/>
      <c r="I37" s="124"/>
      <c r="J37" s="125"/>
    </row>
  </sheetData>
  <sheetProtection selectLockedCells="1" selectUnlockedCells="1"/>
  <mergeCells count="11">
    <mergeCell ref="A20:D20"/>
    <mergeCell ref="E20:F20"/>
    <mergeCell ref="B13:F13"/>
    <mergeCell ref="B15:F15"/>
    <mergeCell ref="B18:F18"/>
    <mergeCell ref="B14:F14"/>
    <mergeCell ref="B3:I3"/>
    <mergeCell ref="B5:F5"/>
    <mergeCell ref="B6:F6"/>
    <mergeCell ref="B9:F9"/>
    <mergeCell ref="B10:F10"/>
  </mergeCells>
  <hyperlinks>
    <hyperlink ref="B5" location="pořízení vozidlových jednotek!A1" display="Pořizovací náklady pro vozidla " xr:uid="{00000000-0004-0000-0000-000001000000}"/>
    <hyperlink ref="B6" location="služby vozidla!A1" display="Provozní náklady pro vozidla:" xr:uid="{00000000-0004-0000-0000-000002000000}"/>
    <hyperlink ref="B9" location="pořízení lokalizace osob!A1" display="Pořizovací náklady lokalizace osob:" xr:uid="{00000000-0004-0000-0000-000003000000}"/>
    <hyperlink ref="B10" location="sluzby osoby!A1" display="Provozní náklady lokalizace osob:" xr:uid="{00000000-0004-0000-0000-000004000000}"/>
    <hyperlink ref="B13" location="domy!A1" display="Pořizovací náklady domovní alarmy a kamery" xr:uid="{00000000-0004-0000-0000-000005000000}"/>
    <hyperlink ref="B15" location="služby domy!A1" display="Provozní náklady domovní alarmy a kamery" xr:uid="{00000000-0004-0000-0000-000006000000}"/>
    <hyperlink ref="B18" location="dodatkové služby!A1" display="Provoz SIM karet, administrace apod." xr:uid="{00000000-0004-0000-0000-000007000000}"/>
    <hyperlink ref="F25" r:id="rId1" xr:uid="{00000000-0004-0000-0000-000008000000}"/>
    <hyperlink ref="B5:F5" location="'pořízení vozidlových jednotek'!A1" display="Pořizovací náklady pro vozidla " xr:uid="{00000000-0004-0000-0000-00000A000000}"/>
    <hyperlink ref="B6:F6" location="'služby vozidla'!A1" display="Provozní náklady pro vozidla:" xr:uid="{00000000-0004-0000-0000-00000B000000}"/>
    <hyperlink ref="B9:F9" location="'pořízení lokalizace osob'!A1" display="Pořizovací náklady lokalizace osob:" xr:uid="{00000000-0004-0000-0000-00000C000000}"/>
    <hyperlink ref="B10:F10" location="'sluzby osoby'!A1" display="Provozní náklady lokalizace osob:" xr:uid="{00000000-0004-0000-0000-00000D000000}"/>
    <hyperlink ref="B15:F15" location="'služby domy'!A1" display="Provozní náklady domovní alarmy a kamery" xr:uid="{00000000-0004-0000-0000-00000E000000}"/>
    <hyperlink ref="B18:F18" location="'dodatkové služby'!A1" display="Provoz SIM karet, administrace apod." xr:uid="{00000000-0004-0000-0000-00000F000000}"/>
    <hyperlink ref="B14" location="'balíčky domy'!A1" display="Zvýhodněné balíčky domovních alarmů" xr:uid="{00000000-0004-0000-0000-000010000000}"/>
  </hyperlinks>
  <pageMargins left="0.78749999999999998" right="0.78749999999999998" top="0.35972222222222222" bottom="0.98402777777777772" header="0.51180555555555551" footer="0.51180555555555551"/>
  <pageSetup paperSize="9"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2F5A-E2ED-4A82-93F2-E46C7332B694}">
  <sheetPr>
    <pageSetUpPr fitToPage="1"/>
  </sheetPr>
  <dimension ref="A1:N44"/>
  <sheetViews>
    <sheetView showGridLines="0" workbookViewId="0">
      <selection activeCell="F1" sqref="F1"/>
    </sheetView>
  </sheetViews>
  <sheetFormatPr defaultRowHeight="12.75" x14ac:dyDescent="0.2"/>
  <cols>
    <col min="1" max="1" width="23.85546875" customWidth="1"/>
    <col min="2" max="2" width="13.7109375" customWidth="1"/>
    <col min="3" max="3" width="17.140625" customWidth="1"/>
    <col min="4" max="4" width="17" customWidth="1"/>
    <col min="5" max="5" width="9.5703125" customWidth="1"/>
    <col min="6" max="6" width="9.85546875" bestFit="1" customWidth="1"/>
    <col min="9" max="9" width="10.140625" customWidth="1"/>
    <col min="10" max="10" width="15.42578125" style="233" customWidth="1"/>
    <col min="11" max="11" width="12.7109375" customWidth="1"/>
  </cols>
  <sheetData>
    <row r="1" spans="1:14" ht="25.5" customHeight="1" x14ac:dyDescent="0.25">
      <c r="A1" s="418" t="s">
        <v>392</v>
      </c>
      <c r="B1" s="372"/>
      <c r="C1" s="372"/>
      <c r="D1" s="430" t="s">
        <v>402</v>
      </c>
      <c r="E1" s="431"/>
      <c r="F1" s="432">
        <f>rozhrani!E20</f>
        <v>45031</v>
      </c>
      <c r="G1" s="429"/>
      <c r="H1" s="372"/>
      <c r="I1" s="372"/>
      <c r="K1" s="372"/>
      <c r="L1" s="372"/>
      <c r="M1" s="372"/>
      <c r="N1" s="372"/>
    </row>
    <row r="2" spans="1:14" ht="48" x14ac:dyDescent="0.2">
      <c r="A2" s="419" t="s">
        <v>312</v>
      </c>
      <c r="B2" s="419" t="s">
        <v>362</v>
      </c>
      <c r="C2" s="419" t="s">
        <v>386</v>
      </c>
      <c r="D2" s="419" t="s">
        <v>14</v>
      </c>
      <c r="E2" s="419" t="s">
        <v>313</v>
      </c>
      <c r="F2" s="419" t="s">
        <v>314</v>
      </c>
      <c r="G2" s="419" t="s">
        <v>315</v>
      </c>
      <c r="H2" s="419" t="s">
        <v>316</v>
      </c>
      <c r="I2" s="419" t="s">
        <v>325</v>
      </c>
      <c r="J2" s="419" t="s">
        <v>20</v>
      </c>
      <c r="K2" s="373"/>
      <c r="L2" s="373"/>
      <c r="M2" s="373"/>
      <c r="N2" s="374"/>
    </row>
    <row r="3" spans="1:14" ht="45" x14ac:dyDescent="0.2">
      <c r="A3" s="420" t="s">
        <v>129</v>
      </c>
      <c r="B3" s="421">
        <v>1999</v>
      </c>
      <c r="C3" s="422" t="s">
        <v>387</v>
      </c>
      <c r="D3" s="423" t="s">
        <v>317</v>
      </c>
      <c r="E3" s="424" t="s">
        <v>298</v>
      </c>
      <c r="F3" s="424" t="s">
        <v>298</v>
      </c>
      <c r="G3" s="424" t="s">
        <v>298</v>
      </c>
      <c r="H3" s="422" t="s">
        <v>302</v>
      </c>
      <c r="I3" s="422" t="s">
        <v>298</v>
      </c>
      <c r="J3" s="375" t="s">
        <v>414</v>
      </c>
      <c r="K3" s="376"/>
      <c r="L3" s="376"/>
      <c r="M3" s="376"/>
      <c r="N3" s="376"/>
    </row>
    <row r="4" spans="1:14" ht="45" x14ac:dyDescent="0.2">
      <c r="A4" s="420" t="s">
        <v>160</v>
      </c>
      <c r="B4" s="421">
        <v>2499</v>
      </c>
      <c r="C4" s="422" t="s">
        <v>387</v>
      </c>
      <c r="D4" s="423" t="s">
        <v>317</v>
      </c>
      <c r="E4" s="424" t="s">
        <v>298</v>
      </c>
      <c r="F4" s="424" t="s">
        <v>298</v>
      </c>
      <c r="G4" s="424" t="s">
        <v>298</v>
      </c>
      <c r="H4" s="424" t="s">
        <v>298</v>
      </c>
      <c r="I4" s="424" t="s">
        <v>298</v>
      </c>
      <c r="J4" s="375" t="s">
        <v>414</v>
      </c>
      <c r="K4" s="376"/>
      <c r="L4" s="376"/>
      <c r="M4" s="376"/>
      <c r="N4" s="376"/>
    </row>
    <row r="5" spans="1:14" ht="45" x14ac:dyDescent="0.2">
      <c r="A5" s="420" t="s">
        <v>318</v>
      </c>
      <c r="B5" s="421">
        <v>2149</v>
      </c>
      <c r="C5" s="422" t="s">
        <v>387</v>
      </c>
      <c r="D5" s="425" t="s">
        <v>319</v>
      </c>
      <c r="E5" s="422" t="s">
        <v>302</v>
      </c>
      <c r="F5" s="422" t="s">
        <v>302</v>
      </c>
      <c r="G5" s="422" t="s">
        <v>302</v>
      </c>
      <c r="H5" s="424" t="s">
        <v>298</v>
      </c>
      <c r="I5" s="424" t="s">
        <v>302</v>
      </c>
      <c r="J5" s="375" t="s">
        <v>414</v>
      </c>
      <c r="K5" s="376"/>
      <c r="L5" s="376"/>
      <c r="M5" s="376"/>
      <c r="N5" s="376"/>
    </row>
    <row r="6" spans="1:14" ht="24" x14ac:dyDescent="0.2">
      <c r="A6" s="420" t="s">
        <v>247</v>
      </c>
      <c r="B6" s="421">
        <v>1999</v>
      </c>
      <c r="C6" s="422" t="s">
        <v>302</v>
      </c>
      <c r="D6" s="423" t="s">
        <v>320</v>
      </c>
      <c r="E6" s="422" t="s">
        <v>302</v>
      </c>
      <c r="F6" s="422" t="s">
        <v>302</v>
      </c>
      <c r="G6" s="422" t="s">
        <v>302</v>
      </c>
      <c r="H6" s="424" t="s">
        <v>298</v>
      </c>
      <c r="I6" s="424" t="s">
        <v>302</v>
      </c>
      <c r="J6" s="375" t="s">
        <v>467</v>
      </c>
      <c r="K6" s="376"/>
      <c r="L6" s="376"/>
      <c r="M6" s="376"/>
      <c r="N6" s="376"/>
    </row>
    <row r="7" spans="1:14" ht="24" x14ac:dyDescent="0.2">
      <c r="A7" s="420" t="s">
        <v>468</v>
      </c>
      <c r="B7" s="421">
        <v>2479</v>
      </c>
      <c r="C7" s="422" t="s">
        <v>302</v>
      </c>
      <c r="D7" s="423" t="s">
        <v>320</v>
      </c>
      <c r="E7" s="422" t="s">
        <v>302</v>
      </c>
      <c r="F7" s="422" t="s">
        <v>302</v>
      </c>
      <c r="G7" s="422" t="s">
        <v>302</v>
      </c>
      <c r="H7" s="424" t="s">
        <v>298</v>
      </c>
      <c r="I7" s="424" t="s">
        <v>298</v>
      </c>
      <c r="J7" s="375" t="s">
        <v>467</v>
      </c>
      <c r="K7" s="376"/>
      <c r="L7" s="376"/>
      <c r="M7" s="376"/>
      <c r="N7" s="376"/>
    </row>
    <row r="8" spans="1:14" ht="15" x14ac:dyDescent="0.25">
      <c r="A8" s="420" t="s">
        <v>321</v>
      </c>
      <c r="B8" s="421">
        <v>2884</v>
      </c>
      <c r="C8" s="422" t="s">
        <v>387</v>
      </c>
      <c r="D8" s="423" t="s">
        <v>322</v>
      </c>
      <c r="E8" s="422" t="s">
        <v>302</v>
      </c>
      <c r="F8" s="422" t="s">
        <v>302</v>
      </c>
      <c r="G8" s="422" t="s">
        <v>302</v>
      </c>
      <c r="H8" s="426" t="s">
        <v>298</v>
      </c>
      <c r="I8" s="433" t="s">
        <v>302</v>
      </c>
      <c r="J8" s="375" t="s">
        <v>388</v>
      </c>
      <c r="K8" s="376"/>
      <c r="L8" s="376"/>
      <c r="M8" s="376"/>
      <c r="N8" s="376"/>
    </row>
    <row r="9" spans="1:14" ht="23.25" x14ac:dyDescent="0.25">
      <c r="A9" s="420" t="s">
        <v>390</v>
      </c>
      <c r="B9" s="436">
        <v>3298</v>
      </c>
      <c r="C9" s="422" t="s">
        <v>391</v>
      </c>
      <c r="D9" s="423" t="s">
        <v>322</v>
      </c>
      <c r="E9" s="422" t="s">
        <v>302</v>
      </c>
      <c r="F9" s="422" t="s">
        <v>302</v>
      </c>
      <c r="G9" s="422" t="s">
        <v>302</v>
      </c>
      <c r="H9" s="426" t="s">
        <v>298</v>
      </c>
      <c r="I9" s="435" t="s">
        <v>302</v>
      </c>
      <c r="J9" s="375" t="s">
        <v>389</v>
      </c>
      <c r="K9" s="376"/>
      <c r="L9" s="376"/>
      <c r="M9" s="376"/>
      <c r="N9" s="376"/>
    </row>
    <row r="10" spans="1:14" ht="23.25" x14ac:dyDescent="0.25">
      <c r="A10" s="420" t="s">
        <v>395</v>
      </c>
      <c r="B10" s="436">
        <v>3298</v>
      </c>
      <c r="C10" s="422" t="s">
        <v>387</v>
      </c>
      <c r="D10" s="423" t="s">
        <v>322</v>
      </c>
      <c r="E10" s="422" t="s">
        <v>302</v>
      </c>
      <c r="F10" s="422" t="s">
        <v>302</v>
      </c>
      <c r="G10" s="422" t="s">
        <v>302</v>
      </c>
      <c r="H10" s="426" t="s">
        <v>298</v>
      </c>
      <c r="I10" s="435" t="s">
        <v>302</v>
      </c>
      <c r="J10" s="375" t="s">
        <v>396</v>
      </c>
      <c r="K10" s="376"/>
      <c r="L10" s="376"/>
      <c r="M10" s="376"/>
      <c r="N10" s="376"/>
    </row>
    <row r="11" spans="1:14" ht="56.25" x14ac:dyDescent="0.2">
      <c r="A11" s="420" t="s">
        <v>323</v>
      </c>
      <c r="B11" s="421">
        <v>6603</v>
      </c>
      <c r="C11" s="424" t="s">
        <v>393</v>
      </c>
      <c r="D11" s="423" t="s">
        <v>324</v>
      </c>
      <c r="E11" s="424" t="s">
        <v>298</v>
      </c>
      <c r="F11" s="424" t="s">
        <v>298</v>
      </c>
      <c r="G11" s="424" t="s">
        <v>298</v>
      </c>
      <c r="H11" s="424" t="s">
        <v>298</v>
      </c>
      <c r="I11" s="424" t="s">
        <v>298</v>
      </c>
      <c r="J11" s="375" t="s">
        <v>415</v>
      </c>
      <c r="K11" s="376"/>
      <c r="L11" s="376"/>
      <c r="M11" s="376"/>
      <c r="N11" s="376"/>
    </row>
    <row r="12" spans="1:14" ht="45.75" x14ac:dyDescent="0.25">
      <c r="A12" s="420" t="s">
        <v>397</v>
      </c>
      <c r="B12" s="436">
        <v>2884</v>
      </c>
      <c r="C12" s="422" t="s">
        <v>387</v>
      </c>
      <c r="D12" s="423" t="s">
        <v>317</v>
      </c>
      <c r="E12" s="434" t="s">
        <v>298</v>
      </c>
      <c r="F12" s="424" t="s">
        <v>302</v>
      </c>
      <c r="G12" s="424" t="s">
        <v>302</v>
      </c>
      <c r="H12" s="422" t="s">
        <v>298</v>
      </c>
      <c r="I12" s="434" t="s">
        <v>302</v>
      </c>
      <c r="J12" s="375" t="s">
        <v>414</v>
      </c>
    </row>
    <row r="13" spans="1:14" x14ac:dyDescent="0.2">
      <c r="A13" s="420"/>
      <c r="B13" s="421"/>
      <c r="C13" s="424"/>
      <c r="D13" s="423"/>
      <c r="E13" s="424"/>
      <c r="F13" s="424"/>
      <c r="G13" s="424"/>
      <c r="H13" s="424"/>
      <c r="I13" s="424"/>
      <c r="J13" s="377"/>
      <c r="K13" s="376"/>
      <c r="L13" s="376"/>
      <c r="M13" s="376"/>
      <c r="N13" s="376"/>
    </row>
    <row r="14" spans="1:14" ht="15" x14ac:dyDescent="0.25">
      <c r="A14" s="420" t="s">
        <v>263</v>
      </c>
      <c r="B14" s="436" t="s">
        <v>394</v>
      </c>
      <c r="C14" s="435" t="s">
        <v>302</v>
      </c>
      <c r="D14" s="437"/>
      <c r="E14" s="435" t="s">
        <v>302</v>
      </c>
      <c r="F14" s="435" t="s">
        <v>302</v>
      </c>
      <c r="G14" s="435" t="s">
        <v>302</v>
      </c>
      <c r="H14" s="435" t="s">
        <v>302</v>
      </c>
      <c r="I14" s="435" t="s">
        <v>302</v>
      </c>
      <c r="J14" s="438"/>
      <c r="K14" s="376"/>
      <c r="L14" s="372"/>
      <c r="M14" s="372"/>
      <c r="N14" s="372"/>
    </row>
    <row r="15" spans="1:14" ht="15" x14ac:dyDescent="0.25">
      <c r="A15" s="420" t="s">
        <v>252</v>
      </c>
      <c r="B15" s="436" t="s">
        <v>394</v>
      </c>
      <c r="C15" s="435" t="s">
        <v>302</v>
      </c>
      <c r="D15" s="437"/>
      <c r="E15" s="435" t="s">
        <v>302</v>
      </c>
      <c r="F15" s="435" t="s">
        <v>302</v>
      </c>
      <c r="G15" s="435" t="s">
        <v>302</v>
      </c>
      <c r="H15" s="435" t="s">
        <v>302</v>
      </c>
      <c r="I15" s="435" t="s">
        <v>302</v>
      </c>
      <c r="J15" s="438"/>
      <c r="K15" s="376"/>
      <c r="L15" s="372"/>
      <c r="M15" s="372"/>
      <c r="N15" s="372"/>
    </row>
    <row r="16" spans="1:14" ht="8.25" customHeight="1" x14ac:dyDescent="0.25">
      <c r="A16" s="378"/>
      <c r="B16" s="379"/>
      <c r="C16" s="378"/>
      <c r="D16" s="380"/>
      <c r="E16" s="378"/>
      <c r="F16" s="381"/>
      <c r="G16" s="378"/>
      <c r="H16" s="378"/>
      <c r="I16" s="378"/>
      <c r="K16" s="372"/>
      <c r="L16" s="372"/>
      <c r="M16" s="372"/>
      <c r="N16" s="372"/>
    </row>
    <row r="17" spans="1:14" ht="15" x14ac:dyDescent="0.25">
      <c r="A17" s="494" t="s">
        <v>326</v>
      </c>
      <c r="B17" s="494"/>
      <c r="C17" s="494"/>
      <c r="D17" s="494"/>
      <c r="E17" s="494"/>
      <c r="F17" s="494"/>
      <c r="G17" s="494"/>
      <c r="H17" s="494"/>
      <c r="I17" s="494"/>
      <c r="K17" s="372"/>
      <c r="L17" s="372"/>
      <c r="M17" s="372"/>
      <c r="N17" s="372"/>
    </row>
    <row r="19" spans="1:14" s="8" customFormat="1" ht="12" customHeight="1" x14ac:dyDescent="0.25">
      <c r="A19" s="382" t="s">
        <v>23</v>
      </c>
      <c r="B19" s="19"/>
      <c r="C19" s="14"/>
      <c r="D19" s="383"/>
      <c r="E19" s="383"/>
      <c r="F19" s="19"/>
      <c r="G19" s="12"/>
      <c r="H19" s="12"/>
      <c r="I19" s="12"/>
      <c r="J19" s="59"/>
      <c r="K19" s="12"/>
    </row>
    <row r="20" spans="1:14" s="8" customFormat="1" ht="12" customHeight="1" thickBot="1" x14ac:dyDescent="0.25">
      <c r="E20" s="384" t="s">
        <v>17</v>
      </c>
      <c r="F20" s="385" t="s">
        <v>18</v>
      </c>
      <c r="G20" s="385" t="s">
        <v>19</v>
      </c>
      <c r="I20" s="12"/>
      <c r="J20" s="12"/>
      <c r="K20" s="12"/>
      <c r="L20" s="59"/>
      <c r="M20" s="12"/>
    </row>
    <row r="21" spans="1:14" s="8" customFormat="1" ht="12" customHeight="1" x14ac:dyDescent="0.2">
      <c r="A21" s="237" t="s">
        <v>249</v>
      </c>
      <c r="B21" s="238" t="s">
        <v>15</v>
      </c>
      <c r="C21" s="116"/>
      <c r="D21" s="239"/>
      <c r="E21" s="240">
        <v>0.21</v>
      </c>
      <c r="F21" s="443">
        <v>1376</v>
      </c>
      <c r="G21" s="386">
        <f t="shared" ref="G21:G38" si="0">F21*1.21</f>
        <v>1664.96</v>
      </c>
      <c r="H21"/>
      <c r="I21" s="12"/>
      <c r="J21" s="12"/>
      <c r="K21" s="12"/>
      <c r="L21" s="59"/>
      <c r="M21" s="12"/>
    </row>
    <row r="22" spans="1:14" s="8" customFormat="1" ht="12" customHeight="1" x14ac:dyDescent="0.2">
      <c r="A22" s="241"/>
      <c r="B22" s="235" t="s">
        <v>253</v>
      </c>
      <c r="C22"/>
      <c r="D22" s="236"/>
      <c r="E22" s="387">
        <v>0.21</v>
      </c>
      <c r="F22" s="444">
        <v>1218</v>
      </c>
      <c r="G22" s="388">
        <f t="shared" si="0"/>
        <v>1473.78</v>
      </c>
      <c r="H22"/>
      <c r="I22" s="12"/>
      <c r="J22" s="12"/>
      <c r="K22" s="12"/>
      <c r="L22" s="59"/>
      <c r="M22" s="12"/>
    </row>
    <row r="23" spans="1:14" s="8" customFormat="1" ht="12" customHeight="1" x14ac:dyDescent="0.2">
      <c r="A23" s="241"/>
      <c r="B23" s="235" t="s">
        <v>254</v>
      </c>
      <c r="C23"/>
      <c r="D23" s="236"/>
      <c r="E23" s="387">
        <v>0.21</v>
      </c>
      <c r="F23" s="444">
        <v>840</v>
      </c>
      <c r="G23" s="388">
        <f t="shared" si="0"/>
        <v>1016.4</v>
      </c>
      <c r="H23"/>
      <c r="I23" s="12"/>
      <c r="J23" s="12"/>
      <c r="K23" s="12"/>
      <c r="L23" s="59"/>
      <c r="M23" s="12"/>
    </row>
    <row r="24" spans="1:14" s="8" customFormat="1" ht="12" customHeight="1" x14ac:dyDescent="0.2">
      <c r="A24" s="241"/>
      <c r="B24" s="235" t="s">
        <v>255</v>
      </c>
      <c r="C24"/>
      <c r="D24" s="236"/>
      <c r="E24" s="387">
        <v>0.21</v>
      </c>
      <c r="F24" s="444">
        <v>1287</v>
      </c>
      <c r="G24" s="388">
        <f t="shared" si="0"/>
        <v>1557.27</v>
      </c>
      <c r="H24"/>
      <c r="I24" s="12"/>
      <c r="J24" s="12"/>
      <c r="K24" s="12"/>
      <c r="L24" s="59"/>
      <c r="M24" s="12"/>
    </row>
    <row r="25" spans="1:14" s="8" customFormat="1" ht="12" customHeight="1" thickBot="1" x14ac:dyDescent="0.25">
      <c r="A25" s="241"/>
      <c r="B25" s="235" t="s">
        <v>256</v>
      </c>
      <c r="C25"/>
      <c r="D25" s="236"/>
      <c r="E25" s="387">
        <v>0.21</v>
      </c>
      <c r="F25" s="444">
        <v>681</v>
      </c>
      <c r="G25" s="388">
        <f t="shared" si="0"/>
        <v>824.01</v>
      </c>
      <c r="H25"/>
      <c r="I25" s="12"/>
      <c r="J25" s="12"/>
      <c r="K25" s="12"/>
      <c r="L25" s="59"/>
      <c r="M25" s="12"/>
    </row>
    <row r="26" spans="1:14" s="8" customFormat="1" ht="12" customHeight="1" x14ac:dyDescent="0.2">
      <c r="A26" s="390" t="s">
        <v>130</v>
      </c>
      <c r="B26" s="238" t="s">
        <v>265</v>
      </c>
      <c r="C26" s="116"/>
      <c r="D26" s="239"/>
      <c r="E26" s="240">
        <v>0.21</v>
      </c>
      <c r="F26" s="391">
        <v>249</v>
      </c>
      <c r="G26" s="392">
        <f t="shared" si="0"/>
        <v>301.28999999999996</v>
      </c>
      <c r="H26"/>
      <c r="I26" s="12"/>
      <c r="J26" s="12"/>
      <c r="K26" s="12"/>
      <c r="L26" s="59"/>
      <c r="M26" s="12"/>
    </row>
    <row r="27" spans="1:14" s="8" customFormat="1" ht="12" customHeight="1" x14ac:dyDescent="0.2">
      <c r="A27" s="242"/>
      <c r="B27" s="235" t="s">
        <v>87</v>
      </c>
      <c r="C27"/>
      <c r="D27" s="236"/>
      <c r="E27" s="387">
        <v>0.21</v>
      </c>
      <c r="F27" s="393">
        <v>50</v>
      </c>
      <c r="G27" s="394">
        <f t="shared" si="0"/>
        <v>60.5</v>
      </c>
      <c r="H27"/>
      <c r="I27" s="12"/>
      <c r="J27" s="12"/>
      <c r="K27" s="12"/>
      <c r="L27" s="59"/>
      <c r="M27" s="12"/>
    </row>
    <row r="28" spans="1:14" s="8" customFormat="1" ht="12" customHeight="1" x14ac:dyDescent="0.2">
      <c r="A28" s="242"/>
      <c r="B28" s="235" t="s">
        <v>85</v>
      </c>
      <c r="C28"/>
      <c r="D28" s="236"/>
      <c r="E28" s="387">
        <v>0.21</v>
      </c>
      <c r="F28" s="393">
        <v>299</v>
      </c>
      <c r="G28" s="394">
        <f t="shared" si="0"/>
        <v>361.78999999999996</v>
      </c>
      <c r="H28"/>
      <c r="I28" s="12"/>
      <c r="J28" s="12"/>
      <c r="K28" s="12"/>
      <c r="L28" s="59"/>
      <c r="M28" s="12"/>
    </row>
    <row r="29" spans="1:14" s="8" customFormat="1" ht="12" customHeight="1" x14ac:dyDescent="0.2">
      <c r="A29" s="242"/>
      <c r="B29" s="235" t="s">
        <v>327</v>
      </c>
      <c r="C29"/>
      <c r="D29" s="236"/>
      <c r="E29" s="387">
        <v>0.21</v>
      </c>
      <c r="F29" s="393">
        <v>390</v>
      </c>
      <c r="G29" s="394">
        <f t="shared" si="0"/>
        <v>471.9</v>
      </c>
      <c r="H29"/>
      <c r="I29" s="12"/>
      <c r="J29" s="12"/>
      <c r="K29" s="12"/>
      <c r="L29" s="59"/>
      <c r="M29" s="12"/>
    </row>
    <row r="30" spans="1:14" s="8" customFormat="1" ht="12" customHeight="1" x14ac:dyDescent="0.2">
      <c r="A30" s="242"/>
      <c r="B30" s="235" t="s">
        <v>421</v>
      </c>
      <c r="C30"/>
      <c r="D30" s="236"/>
      <c r="E30" s="387">
        <v>0.21</v>
      </c>
      <c r="F30" s="393">
        <v>450</v>
      </c>
      <c r="G30" s="394">
        <f t="shared" si="0"/>
        <v>544.5</v>
      </c>
      <c r="H30"/>
      <c r="I30" s="12"/>
      <c r="J30" s="12"/>
      <c r="K30" s="12"/>
      <c r="L30" s="59"/>
      <c r="M30" s="12"/>
    </row>
    <row r="31" spans="1:14" s="8" customFormat="1" ht="12" customHeight="1" x14ac:dyDescent="0.2">
      <c r="A31" s="242"/>
      <c r="B31" s="235" t="s">
        <v>270</v>
      </c>
      <c r="C31"/>
      <c r="D31" s="236"/>
      <c r="E31" s="387">
        <v>0.21</v>
      </c>
      <c r="F31" s="393">
        <v>289</v>
      </c>
      <c r="G31" s="394">
        <f t="shared" si="0"/>
        <v>349.69</v>
      </c>
      <c r="H31"/>
      <c r="I31" s="12"/>
      <c r="J31" s="12"/>
      <c r="K31" s="12"/>
      <c r="L31" s="59"/>
      <c r="M31" s="12"/>
    </row>
    <row r="32" spans="1:14" s="8" customFormat="1" ht="12" customHeight="1" x14ac:dyDescent="0.2">
      <c r="A32" s="242"/>
      <c r="B32" s="235" t="s">
        <v>86</v>
      </c>
      <c r="C32"/>
      <c r="D32" s="236"/>
      <c r="E32" s="387">
        <v>0.21</v>
      </c>
      <c r="F32" s="393">
        <v>149</v>
      </c>
      <c r="G32" s="394">
        <f t="shared" si="0"/>
        <v>180.29</v>
      </c>
      <c r="H32"/>
      <c r="I32" s="12"/>
      <c r="J32" s="12"/>
      <c r="K32" s="12"/>
      <c r="L32" s="59"/>
      <c r="M32" s="12"/>
    </row>
    <row r="33" spans="1:12" s="8" customFormat="1" ht="13.5" thickBot="1" x14ac:dyDescent="0.25">
      <c r="A33" s="395"/>
      <c r="B33" s="396" t="s">
        <v>268</v>
      </c>
      <c r="C33" s="243"/>
      <c r="D33" s="397"/>
      <c r="E33" s="389">
        <v>0.21</v>
      </c>
      <c r="F33" s="398">
        <v>2999</v>
      </c>
      <c r="G33" s="399">
        <f t="shared" si="0"/>
        <v>3628.79</v>
      </c>
      <c r="H33"/>
      <c r="I33" s="12"/>
      <c r="J33" s="12"/>
      <c r="K33" s="12"/>
      <c r="L33" s="59"/>
    </row>
    <row r="34" spans="1:12" s="8" customFormat="1" ht="13.5" thickBot="1" x14ac:dyDescent="0.25">
      <c r="A34" s="400" t="s">
        <v>271</v>
      </c>
      <c r="B34" s="401" t="s">
        <v>272</v>
      </c>
      <c r="C34" s="402"/>
      <c r="D34" s="403"/>
      <c r="E34" s="404">
        <v>0.21</v>
      </c>
      <c r="F34" s="405">
        <v>412</v>
      </c>
      <c r="G34" s="406">
        <f t="shared" si="0"/>
        <v>498.52</v>
      </c>
      <c r="H34" s="3"/>
      <c r="I34" s="12"/>
      <c r="J34" s="12"/>
      <c r="K34" s="12"/>
      <c r="L34" s="59"/>
    </row>
    <row r="35" spans="1:12" s="8" customFormat="1" ht="13.5" thickBot="1" x14ac:dyDescent="0.25">
      <c r="A35" s="451" t="s">
        <v>277</v>
      </c>
      <c r="B35" s="452" t="s">
        <v>278</v>
      </c>
      <c r="C35" s="453"/>
      <c r="D35" s="454"/>
      <c r="E35" s="455">
        <v>0.21</v>
      </c>
      <c r="F35" s="456">
        <v>247</v>
      </c>
      <c r="G35" s="457">
        <f t="shared" si="0"/>
        <v>298.87</v>
      </c>
      <c r="H35" s="3"/>
      <c r="I35" s="12"/>
      <c r="J35" s="12"/>
      <c r="K35" s="12"/>
      <c r="L35" s="59"/>
    </row>
    <row r="36" spans="1:12" s="8" customFormat="1" x14ac:dyDescent="0.2">
      <c r="A36" s="458" t="s">
        <v>418</v>
      </c>
      <c r="B36" s="452" t="s">
        <v>419</v>
      </c>
      <c r="C36" s="453"/>
      <c r="D36" s="454"/>
      <c r="E36" s="459">
        <v>0.21</v>
      </c>
      <c r="F36" s="456">
        <v>1652</v>
      </c>
      <c r="G36" s="460">
        <f t="shared" ref="G36" si="1">F36*1.21</f>
        <v>1998.9199999999998</v>
      </c>
      <c r="H36" s="3"/>
      <c r="I36" s="12"/>
      <c r="J36" s="12"/>
      <c r="K36" s="12"/>
      <c r="L36" s="59"/>
    </row>
    <row r="37" spans="1:12" s="8" customFormat="1" ht="13.5" thickBot="1" x14ac:dyDescent="0.25">
      <c r="A37" s="461"/>
      <c r="B37" s="448" t="s">
        <v>420</v>
      </c>
      <c r="C37" s="449"/>
      <c r="D37" s="450"/>
      <c r="E37" s="462">
        <v>0.21</v>
      </c>
      <c r="F37" s="464">
        <v>247</v>
      </c>
      <c r="G37" s="463">
        <f t="shared" ref="G37" si="2">F37*1.21</f>
        <v>298.87</v>
      </c>
      <c r="H37" s="3"/>
      <c r="I37" s="12"/>
      <c r="J37" s="12"/>
      <c r="K37" s="12"/>
      <c r="L37" s="59"/>
    </row>
    <row r="38" spans="1:12" s="8" customFormat="1" ht="13.15" customHeight="1" thickBot="1" x14ac:dyDescent="0.25">
      <c r="A38" s="466" t="s">
        <v>264</v>
      </c>
      <c r="B38" s="467" t="s">
        <v>257</v>
      </c>
      <c r="C38" s="468"/>
      <c r="D38" s="469"/>
      <c r="E38" s="470">
        <v>0.21</v>
      </c>
      <c r="F38" s="471">
        <v>379</v>
      </c>
      <c r="G38" s="472">
        <f t="shared" si="0"/>
        <v>458.59</v>
      </c>
      <c r="H38" s="3"/>
      <c r="I38" s="12"/>
      <c r="J38" s="12"/>
      <c r="K38" s="12"/>
      <c r="L38" s="59"/>
    </row>
    <row r="39" spans="1:12" s="8" customFormat="1" ht="15" customHeight="1" x14ac:dyDescent="0.2">
      <c r="A39" s="407"/>
      <c r="B39" s="19"/>
      <c r="C39" s="14"/>
      <c r="D39" s="383"/>
      <c r="E39" s="383"/>
      <c r="F39" s="19"/>
      <c r="G39" s="12"/>
      <c r="H39" s="12"/>
      <c r="I39" s="12"/>
      <c r="J39" s="59"/>
    </row>
    <row r="40" spans="1:12" s="8" customFormat="1" ht="12" customHeight="1" x14ac:dyDescent="0.25">
      <c r="A40" s="408" t="s">
        <v>24</v>
      </c>
      <c r="B40" s="19"/>
      <c r="C40" s="14"/>
      <c r="D40" s="383"/>
      <c r="E40" s="383"/>
      <c r="F40" s="19"/>
      <c r="J40" s="47"/>
    </row>
    <row r="41" spans="1:12" s="8" customFormat="1" ht="6.75" customHeight="1" thickBot="1" x14ac:dyDescent="0.25">
      <c r="C41" s="409"/>
      <c r="D41" s="383"/>
      <c r="E41" s="383"/>
      <c r="F41" s="19"/>
      <c r="J41" s="47"/>
    </row>
    <row r="42" spans="1:12" s="8" customFormat="1" ht="14.25" customHeight="1" x14ac:dyDescent="0.2">
      <c r="A42" s="112" t="s">
        <v>269</v>
      </c>
      <c r="B42" s="116"/>
      <c r="C42" s="116"/>
      <c r="D42" s="116"/>
      <c r="E42" s="410"/>
      <c r="F42" s="411" t="s">
        <v>250</v>
      </c>
      <c r="G42" s="412"/>
      <c r="H42" s="413"/>
      <c r="L42" s="47"/>
    </row>
    <row r="43" spans="1:12" s="8" customFormat="1" ht="14.25" customHeight="1" x14ac:dyDescent="0.2">
      <c r="A43" s="118" t="s">
        <v>161</v>
      </c>
      <c r="B43"/>
      <c r="C43"/>
      <c r="D43"/>
      <c r="E43" s="14"/>
      <c r="F43" s="383" t="s">
        <v>88</v>
      </c>
      <c r="G43" s="414"/>
      <c r="H43" s="413"/>
      <c r="L43" s="47"/>
    </row>
    <row r="44" spans="1:12" s="8" customFormat="1" ht="13.5" customHeight="1" thickBot="1" x14ac:dyDescent="0.25">
      <c r="A44" s="369" t="s">
        <v>328</v>
      </c>
      <c r="B44" s="124"/>
      <c r="C44" s="124"/>
      <c r="D44" s="124"/>
      <c r="E44" s="415"/>
      <c r="F44" s="416" t="s">
        <v>128</v>
      </c>
      <c r="G44" s="417"/>
      <c r="H44"/>
      <c r="L44" s="47"/>
    </row>
  </sheetData>
  <mergeCells count="1">
    <mergeCell ref="A17:I17"/>
  </mergeCells>
  <pageMargins left="0.7" right="0.7" top="0.78740157499999996" bottom="0.78740157499999996"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showGridLines="0" workbookViewId="0"/>
  </sheetViews>
  <sheetFormatPr defaultRowHeight="12.75" x14ac:dyDescent="0.2"/>
  <cols>
    <col min="1" max="1" width="31.85546875" customWidth="1"/>
    <col min="2" max="2" width="11.7109375" customWidth="1"/>
    <col min="3" max="3" width="11.42578125" customWidth="1"/>
    <col min="4" max="4" width="10.5703125" customWidth="1"/>
    <col min="7" max="7" width="13.7109375" customWidth="1"/>
  </cols>
  <sheetData>
    <row r="1" spans="1:9" ht="79.5" thickBot="1" x14ac:dyDescent="0.25">
      <c r="A1" s="327" t="s">
        <v>401</v>
      </c>
      <c r="B1" s="328"/>
      <c r="C1" s="329" t="s">
        <v>286</v>
      </c>
      <c r="D1" s="329" t="s">
        <v>287</v>
      </c>
      <c r="E1" s="329" t="s">
        <v>288</v>
      </c>
      <c r="F1" s="329" t="s">
        <v>289</v>
      </c>
      <c r="G1" s="329" t="s">
        <v>400</v>
      </c>
      <c r="H1" s="329"/>
      <c r="I1" s="329"/>
    </row>
    <row r="2" spans="1:9" ht="33.75" x14ac:dyDescent="0.2">
      <c r="A2" s="330" t="s">
        <v>290</v>
      </c>
      <c r="B2" s="331" t="s">
        <v>291</v>
      </c>
      <c r="C2" s="331" t="s">
        <v>292</v>
      </c>
      <c r="D2" s="332" t="s">
        <v>293</v>
      </c>
      <c r="E2" s="331" t="s">
        <v>294</v>
      </c>
      <c r="F2" s="331" t="s">
        <v>295</v>
      </c>
      <c r="G2" s="331" t="s">
        <v>399</v>
      </c>
      <c r="H2" s="333" t="s">
        <v>26</v>
      </c>
      <c r="I2" s="334" t="s">
        <v>296</v>
      </c>
    </row>
    <row r="3" spans="1:9" ht="45" x14ac:dyDescent="0.2">
      <c r="A3" s="335" t="s">
        <v>297</v>
      </c>
      <c r="B3" s="336">
        <v>400</v>
      </c>
      <c r="C3" s="337" t="s">
        <v>301</v>
      </c>
      <c r="D3" s="338" t="s">
        <v>298</v>
      </c>
      <c r="E3" s="338" t="s">
        <v>298</v>
      </c>
      <c r="F3" s="338" t="s">
        <v>298</v>
      </c>
      <c r="G3" s="427" t="s">
        <v>298</v>
      </c>
      <c r="H3" s="339" t="s">
        <v>299</v>
      </c>
      <c r="I3" s="340" t="s">
        <v>450</v>
      </c>
    </row>
    <row r="4" spans="1:9" ht="22.5" x14ac:dyDescent="0.2">
      <c r="A4" s="335" t="s">
        <v>300</v>
      </c>
      <c r="B4" s="336">
        <v>250</v>
      </c>
      <c r="C4" s="337" t="s">
        <v>301</v>
      </c>
      <c r="D4" s="338" t="s">
        <v>298</v>
      </c>
      <c r="E4" s="341" t="s">
        <v>302</v>
      </c>
      <c r="F4" s="338" t="s">
        <v>298</v>
      </c>
      <c r="G4" s="427" t="s">
        <v>298</v>
      </c>
      <c r="H4" s="342" t="s">
        <v>303</v>
      </c>
      <c r="I4" s="340" t="s">
        <v>451</v>
      </c>
    </row>
    <row r="5" spans="1:9" ht="22.5" x14ac:dyDescent="0.2">
      <c r="A5" s="335" t="s">
        <v>84</v>
      </c>
      <c r="B5" s="336">
        <v>179</v>
      </c>
      <c r="C5" s="337" t="s">
        <v>301</v>
      </c>
      <c r="D5" s="338" t="s">
        <v>298</v>
      </c>
      <c r="E5" s="341" t="s">
        <v>302</v>
      </c>
      <c r="F5" s="341" t="s">
        <v>302</v>
      </c>
      <c r="G5" s="428" t="s">
        <v>298</v>
      </c>
      <c r="H5" s="342" t="s">
        <v>303</v>
      </c>
      <c r="I5" s="340" t="s">
        <v>452</v>
      </c>
    </row>
    <row r="6" spans="1:9" ht="67.5" x14ac:dyDescent="0.2">
      <c r="A6" s="335" t="s">
        <v>304</v>
      </c>
      <c r="B6" s="336">
        <v>109</v>
      </c>
      <c r="C6" s="337" t="s">
        <v>301</v>
      </c>
      <c r="D6" s="341" t="s">
        <v>302</v>
      </c>
      <c r="E6" s="341" t="s">
        <v>302</v>
      </c>
      <c r="F6" s="341" t="s">
        <v>302</v>
      </c>
      <c r="G6" s="428" t="s">
        <v>298</v>
      </c>
      <c r="H6" s="339" t="s">
        <v>305</v>
      </c>
      <c r="I6" s="340" t="s">
        <v>453</v>
      </c>
    </row>
    <row r="7" spans="1:9" ht="45" x14ac:dyDescent="0.2">
      <c r="A7" s="335" t="s">
        <v>306</v>
      </c>
      <c r="B7" s="336">
        <v>300</v>
      </c>
      <c r="C7" s="343" t="s">
        <v>307</v>
      </c>
      <c r="D7" s="341" t="s">
        <v>302</v>
      </c>
      <c r="E7" s="338" t="s">
        <v>298</v>
      </c>
      <c r="F7" s="338" t="s">
        <v>298</v>
      </c>
      <c r="G7" s="427" t="s">
        <v>302</v>
      </c>
      <c r="H7" s="339" t="s">
        <v>308</v>
      </c>
      <c r="I7" s="340" t="s">
        <v>453</v>
      </c>
    </row>
    <row r="8" spans="1:9" ht="67.5" x14ac:dyDescent="0.2">
      <c r="A8" s="335" t="s">
        <v>27</v>
      </c>
      <c r="B8" s="336">
        <v>99</v>
      </c>
      <c r="C8" s="343" t="s">
        <v>307</v>
      </c>
      <c r="D8" s="341" t="s">
        <v>302</v>
      </c>
      <c r="E8" s="341" t="s">
        <v>302</v>
      </c>
      <c r="F8" s="338" t="s">
        <v>298</v>
      </c>
      <c r="G8" s="427" t="s">
        <v>302</v>
      </c>
      <c r="H8" s="342" t="s">
        <v>309</v>
      </c>
      <c r="I8" s="340" t="s">
        <v>398</v>
      </c>
    </row>
    <row r="9" spans="1:9" ht="67.5" x14ac:dyDescent="0.2">
      <c r="A9" s="335" t="s">
        <v>22</v>
      </c>
      <c r="B9" s="336">
        <v>10</v>
      </c>
      <c r="C9" s="343" t="s">
        <v>307</v>
      </c>
      <c r="D9" s="341" t="s">
        <v>302</v>
      </c>
      <c r="E9" s="341" t="s">
        <v>302</v>
      </c>
      <c r="F9" s="341" t="s">
        <v>302</v>
      </c>
      <c r="G9" s="428" t="s">
        <v>302</v>
      </c>
      <c r="H9" s="339" t="s">
        <v>310</v>
      </c>
      <c r="I9" s="340" t="s">
        <v>369</v>
      </c>
    </row>
    <row r="10" spans="1:9" ht="67.5" x14ac:dyDescent="0.2">
      <c r="A10" s="335" t="s">
        <v>21</v>
      </c>
      <c r="B10" s="336">
        <v>50</v>
      </c>
      <c r="C10" s="343" t="s">
        <v>307</v>
      </c>
      <c r="D10" s="341" t="s">
        <v>302</v>
      </c>
      <c r="E10" s="341" t="s">
        <v>302</v>
      </c>
      <c r="F10" s="341" t="s">
        <v>302</v>
      </c>
      <c r="G10" s="428" t="s">
        <v>302</v>
      </c>
      <c r="H10" s="339" t="s">
        <v>310</v>
      </c>
      <c r="I10" s="340" t="s">
        <v>370</v>
      </c>
    </row>
    <row r="11" spans="1:9" ht="22.5" x14ac:dyDescent="0.2">
      <c r="A11" s="335" t="s">
        <v>311</v>
      </c>
      <c r="B11" s="336">
        <v>99</v>
      </c>
      <c r="C11" s="337" t="s">
        <v>366</v>
      </c>
      <c r="D11" s="341" t="s">
        <v>302</v>
      </c>
      <c r="E11" s="341" t="s">
        <v>302</v>
      </c>
      <c r="F11" s="341" t="s">
        <v>302</v>
      </c>
      <c r="G11" s="441" t="s">
        <v>302</v>
      </c>
      <c r="H11" s="339" t="s">
        <v>127</v>
      </c>
      <c r="I11" s="340" t="s">
        <v>454</v>
      </c>
    </row>
    <row r="12" spans="1:9" ht="36.75" customHeight="1" x14ac:dyDescent="0.2">
      <c r="A12" s="335" t="s">
        <v>431</v>
      </c>
      <c r="B12" s="439" t="s">
        <v>432</v>
      </c>
      <c r="C12" s="440" t="s">
        <v>433</v>
      </c>
      <c r="D12" s="341" t="s">
        <v>302</v>
      </c>
      <c r="E12" s="341" t="s">
        <v>302</v>
      </c>
      <c r="F12" s="341" t="s">
        <v>302</v>
      </c>
      <c r="G12" s="442" t="s">
        <v>298</v>
      </c>
      <c r="H12" s="339" t="s">
        <v>403</v>
      </c>
      <c r="I12" s="340" t="s">
        <v>456</v>
      </c>
    </row>
    <row r="13" spans="1:9" ht="15" x14ac:dyDescent="0.25">
      <c r="A13" s="231"/>
      <c r="B13" s="231"/>
      <c r="C13" s="231"/>
      <c r="D13" s="232"/>
      <c r="E13" s="231"/>
      <c r="F13" s="231"/>
      <c r="G13" s="231"/>
      <c r="H13" s="232"/>
    </row>
    <row r="14" spans="1:9" ht="71.25" customHeight="1" x14ac:dyDescent="0.2">
      <c r="A14" s="496" t="s">
        <v>329</v>
      </c>
      <c r="B14" s="496"/>
      <c r="C14" s="496"/>
      <c r="D14" s="496"/>
      <c r="E14" s="496"/>
      <c r="F14" s="496"/>
      <c r="G14" s="496"/>
      <c r="H14" s="496"/>
    </row>
    <row r="15" spans="1:9" ht="80.25" customHeight="1" x14ac:dyDescent="0.2">
      <c r="A15" s="496" t="s">
        <v>284</v>
      </c>
      <c r="B15" s="496"/>
      <c r="C15" s="496"/>
      <c r="D15" s="496"/>
      <c r="E15" s="496"/>
      <c r="F15" s="496"/>
      <c r="G15" s="496"/>
      <c r="H15" s="496"/>
    </row>
    <row r="16" spans="1:9" ht="68.25" customHeight="1" x14ac:dyDescent="0.2">
      <c r="A16" s="496" t="s">
        <v>285</v>
      </c>
      <c r="B16" s="496"/>
      <c r="C16" s="496"/>
      <c r="D16" s="496"/>
      <c r="E16" s="496"/>
      <c r="F16" s="496"/>
      <c r="G16" s="496"/>
      <c r="H16" s="496"/>
    </row>
    <row r="17" spans="1:8" ht="83.25" customHeight="1" x14ac:dyDescent="0.2">
      <c r="A17" s="496" t="s">
        <v>330</v>
      </c>
      <c r="B17" s="496"/>
      <c r="C17" s="496"/>
      <c r="D17" s="496"/>
      <c r="E17" s="496"/>
      <c r="F17" s="496"/>
      <c r="G17" s="496"/>
      <c r="H17" s="496"/>
    </row>
    <row r="18" spans="1:8" ht="77.25" customHeight="1" x14ac:dyDescent="0.2">
      <c r="A18" s="496" t="s">
        <v>331</v>
      </c>
      <c r="B18" s="496"/>
      <c r="C18" s="496"/>
      <c r="D18" s="496"/>
      <c r="E18" s="496"/>
      <c r="F18" s="496"/>
      <c r="G18" s="496"/>
      <c r="H18" s="496"/>
    </row>
    <row r="19" spans="1:8" ht="39" customHeight="1" x14ac:dyDescent="0.2">
      <c r="A19" s="496" t="s">
        <v>332</v>
      </c>
      <c r="B19" s="496"/>
      <c r="C19" s="496"/>
      <c r="D19" s="496"/>
      <c r="E19" s="496"/>
      <c r="F19" s="496"/>
      <c r="G19" s="496"/>
      <c r="H19" s="496"/>
    </row>
    <row r="20" spans="1:8" ht="45" customHeight="1" x14ac:dyDescent="0.2">
      <c r="A20" s="495" t="s">
        <v>448</v>
      </c>
      <c r="B20" s="495"/>
      <c r="C20" s="495"/>
      <c r="D20" s="495"/>
      <c r="E20" s="495"/>
      <c r="F20" s="495"/>
      <c r="G20" s="495"/>
      <c r="H20" s="495"/>
    </row>
    <row r="21" spans="1:8" ht="45" customHeight="1" x14ac:dyDescent="0.2">
      <c r="A21" s="495" t="s">
        <v>449</v>
      </c>
      <c r="B21" s="495"/>
      <c r="C21" s="495"/>
      <c r="D21" s="495"/>
      <c r="E21" s="495"/>
      <c r="F21" s="495"/>
      <c r="G21" s="495"/>
      <c r="H21" s="495"/>
    </row>
    <row r="22" spans="1:8" ht="28.5" customHeight="1" x14ac:dyDescent="0.2">
      <c r="A22" s="495" t="s">
        <v>455</v>
      </c>
      <c r="B22" s="495"/>
      <c r="C22" s="495"/>
      <c r="D22" s="495"/>
      <c r="E22" s="495"/>
      <c r="F22" s="495"/>
      <c r="G22" s="495"/>
      <c r="H22" s="495"/>
    </row>
    <row r="23" spans="1:8" ht="15.75" customHeight="1" x14ac:dyDescent="0.2">
      <c r="A23" t="s">
        <v>333</v>
      </c>
    </row>
  </sheetData>
  <mergeCells count="9">
    <mergeCell ref="A21:H21"/>
    <mergeCell ref="A22:H22"/>
    <mergeCell ref="A20:H20"/>
    <mergeCell ref="A19:H19"/>
    <mergeCell ref="A14:H14"/>
    <mergeCell ref="A15:H15"/>
    <mergeCell ref="A16:H16"/>
    <mergeCell ref="A17:H17"/>
    <mergeCell ref="A18:H18"/>
  </mergeCells>
  <pageMargins left="0.7" right="0.7" top="0.78740157499999996" bottom="0.78740157499999996"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7"/>
  <sheetViews>
    <sheetView showGridLines="0" zoomScaleSheetLayoutView="100" workbookViewId="0">
      <selection activeCell="E3" sqref="E3:F3"/>
    </sheetView>
  </sheetViews>
  <sheetFormatPr defaultColWidth="9.140625" defaultRowHeight="12.75" x14ac:dyDescent="0.2"/>
  <cols>
    <col min="1" max="1" width="12.140625" style="8" customWidth="1"/>
    <col min="2" max="2" width="15.7109375" style="8" customWidth="1"/>
    <col min="3" max="3" width="38.85546875" style="8" customWidth="1"/>
    <col min="4" max="4" width="11.140625" style="9" customWidth="1"/>
    <col min="5" max="5" width="1.85546875" style="9" customWidth="1"/>
    <col min="6" max="6" width="8.28515625" style="9" customWidth="1"/>
    <col min="7" max="7" width="11.5703125" style="24" customWidth="1"/>
    <col min="8" max="8" width="18.28515625" style="9" bestFit="1" customWidth="1"/>
    <col min="9" max="16384" width="9.140625" style="8"/>
  </cols>
  <sheetData>
    <row r="1" spans="1:8" x14ac:dyDescent="0.2">
      <c r="A1" s="10" t="s">
        <v>13</v>
      </c>
      <c r="B1" s="10"/>
      <c r="C1" s="11" t="s">
        <v>25</v>
      </c>
    </row>
    <row r="2" spans="1:8" ht="5.25" customHeight="1" x14ac:dyDescent="0.2"/>
    <row r="3" spans="1:8" x14ac:dyDescent="0.2">
      <c r="C3" s="430" t="s">
        <v>402</v>
      </c>
      <c r="D3" s="431"/>
      <c r="E3" s="497">
        <f>rozhrani!E20</f>
        <v>45031</v>
      </c>
      <c r="F3" s="497"/>
      <c r="G3" s="25"/>
    </row>
    <row r="4" spans="1:8" ht="5.25" customHeight="1" thickBot="1" x14ac:dyDescent="0.25">
      <c r="C4" s="13"/>
      <c r="H4" s="8"/>
    </row>
    <row r="5" spans="1:8" ht="18" customHeight="1" x14ac:dyDescent="0.25">
      <c r="A5" s="15" t="s">
        <v>162</v>
      </c>
      <c r="B5" s="33"/>
      <c r="C5" s="16"/>
      <c r="D5" s="16"/>
      <c r="E5" s="16"/>
      <c r="F5" s="16"/>
      <c r="G5" s="34"/>
      <c r="H5" s="8"/>
    </row>
    <row r="6" spans="1:8" ht="9.75" customHeight="1" x14ac:dyDescent="0.25">
      <c r="A6" s="17"/>
      <c r="B6" s="17"/>
      <c r="C6" s="18"/>
      <c r="D6" s="18"/>
      <c r="E6" s="18"/>
      <c r="F6" s="18"/>
      <c r="G6" s="27"/>
      <c r="H6" s="8"/>
    </row>
    <row r="7" spans="1:8" ht="20.25" customHeight="1" x14ac:dyDescent="0.2">
      <c r="A7" s="35" t="s">
        <v>29</v>
      </c>
      <c r="B7" s="20"/>
      <c r="C7" s="20"/>
    </row>
    <row r="8" spans="1:8" ht="20.25" customHeight="1" x14ac:dyDescent="0.2">
      <c r="A8" s="180"/>
      <c r="B8" s="145"/>
      <c r="C8" s="145"/>
      <c r="F8" s="37" t="s">
        <v>18</v>
      </c>
      <c r="G8" s="37" t="s">
        <v>19</v>
      </c>
      <c r="H8" s="21" t="s">
        <v>20</v>
      </c>
    </row>
    <row r="9" spans="1:8" ht="12.75" customHeight="1" x14ac:dyDescent="0.2">
      <c r="A9" s="38"/>
      <c r="B9" s="498" t="s">
        <v>463</v>
      </c>
      <c r="C9" s="498"/>
      <c r="D9" s="498"/>
      <c r="E9" s="498"/>
      <c r="F9" s="498"/>
      <c r="G9" s="499"/>
      <c r="H9" s="127" t="s">
        <v>132</v>
      </c>
    </row>
    <row r="10" spans="1:8" ht="12.75" customHeight="1" x14ac:dyDescent="0.2">
      <c r="A10" s="39"/>
      <c r="C10" s="504" t="s">
        <v>464</v>
      </c>
      <c r="H10" s="128" t="s">
        <v>133</v>
      </c>
    </row>
    <row r="11" spans="1:8" ht="12.75" customHeight="1" x14ac:dyDescent="0.2">
      <c r="A11" s="39"/>
      <c r="C11" s="504"/>
      <c r="F11" s="9">
        <v>2884</v>
      </c>
      <c r="G11" s="24">
        <f>F11*1.21</f>
        <v>3489.64</v>
      </c>
      <c r="H11" s="129" t="s">
        <v>22</v>
      </c>
    </row>
    <row r="12" spans="1:8" ht="12.75" customHeight="1" x14ac:dyDescent="0.2">
      <c r="A12" s="39"/>
      <c r="C12" s="504"/>
      <c r="H12" s="129"/>
    </row>
    <row r="13" spans="1:8" ht="21" customHeight="1" x14ac:dyDescent="0.2">
      <c r="A13" s="39"/>
      <c r="C13" s="504"/>
      <c r="H13" s="108"/>
    </row>
    <row r="14" spans="1:8" ht="55.5" customHeight="1" x14ac:dyDescent="0.2">
      <c r="A14" s="39"/>
      <c r="C14" s="504"/>
      <c r="H14" s="108"/>
    </row>
    <row r="15" spans="1:8" x14ac:dyDescent="0.2">
      <c r="A15" s="41"/>
      <c r="B15" s="42"/>
      <c r="C15" s="505"/>
      <c r="D15" s="43"/>
      <c r="E15" s="43"/>
      <c r="F15" s="43"/>
      <c r="G15" s="126"/>
      <c r="H15" s="109"/>
    </row>
    <row r="16" spans="1:8" ht="12.75" customHeight="1" x14ac:dyDescent="0.2">
      <c r="A16" s="36"/>
      <c r="F16" s="37" t="s">
        <v>18</v>
      </c>
      <c r="G16" s="37" t="s">
        <v>19</v>
      </c>
      <c r="H16" s="21" t="s">
        <v>20</v>
      </c>
    </row>
    <row r="17" spans="1:11" ht="12.75" customHeight="1" x14ac:dyDescent="0.2">
      <c r="A17" s="175"/>
      <c r="B17" s="498" t="s">
        <v>163</v>
      </c>
      <c r="C17" s="498"/>
      <c r="D17" s="498"/>
      <c r="E17" s="498"/>
      <c r="F17" s="498"/>
      <c r="G17" s="499"/>
      <c r="H17" s="127"/>
      <c r="I17" s="12"/>
      <c r="J17" s="12"/>
      <c r="K17" s="12"/>
    </row>
    <row r="18" spans="1:11" ht="12.75" customHeight="1" x14ac:dyDescent="0.2">
      <c r="A18" s="113"/>
      <c r="C18" s="503" t="s">
        <v>251</v>
      </c>
      <c r="H18" s="144" t="s">
        <v>131</v>
      </c>
    </row>
    <row r="19" spans="1:11" x14ac:dyDescent="0.2">
      <c r="A19" s="113"/>
      <c r="C19" s="503"/>
      <c r="F19" s="9">
        <v>2884</v>
      </c>
      <c r="G19" s="24">
        <f>F19*1.21</f>
        <v>3489.64</v>
      </c>
      <c r="H19" s="129"/>
    </row>
    <row r="20" spans="1:11" x14ac:dyDescent="0.2">
      <c r="A20" s="113"/>
      <c r="C20" s="503"/>
      <c r="H20" s="129"/>
    </row>
    <row r="21" spans="1:11" x14ac:dyDescent="0.2">
      <c r="A21" s="113"/>
      <c r="C21" s="503"/>
      <c r="H21" s="108"/>
    </row>
    <row r="22" spans="1:11" x14ac:dyDescent="0.2">
      <c r="A22" s="113"/>
      <c r="C22" s="503"/>
      <c r="H22" s="108"/>
    </row>
    <row r="23" spans="1:11" ht="12.75" customHeight="1" x14ac:dyDescent="0.2">
      <c r="A23" s="113"/>
      <c r="C23" s="503"/>
      <c r="H23" s="108"/>
    </row>
    <row r="24" spans="1:11" ht="12.75" customHeight="1" x14ac:dyDescent="0.2">
      <c r="A24" s="113"/>
      <c r="C24" s="503"/>
      <c r="H24" s="108"/>
    </row>
    <row r="25" spans="1:11" ht="12.75" customHeight="1" x14ac:dyDescent="0.2">
      <c r="A25" s="113"/>
      <c r="C25" s="503"/>
      <c r="H25" s="108"/>
    </row>
    <row r="26" spans="1:11" ht="12.75" customHeight="1" x14ac:dyDescent="0.2">
      <c r="A26" s="176"/>
      <c r="C26" s="503"/>
      <c r="H26" s="108"/>
    </row>
    <row r="27" spans="1:11" ht="12.75" customHeight="1" x14ac:dyDescent="0.2">
      <c r="A27" s="113"/>
      <c r="C27" s="503"/>
      <c r="H27" s="108"/>
    </row>
    <row r="28" spans="1:11" ht="12.75" customHeight="1" x14ac:dyDescent="0.2">
      <c r="A28" s="177"/>
      <c r="B28" s="42"/>
      <c r="C28" s="42"/>
      <c r="D28" s="43"/>
      <c r="E28" s="43"/>
      <c r="F28" s="43"/>
      <c r="G28" s="126"/>
      <c r="H28" s="109"/>
    </row>
    <row r="29" spans="1:11" ht="12.75" customHeight="1" x14ac:dyDescent="0.2"/>
    <row r="30" spans="1:11" ht="12.75" customHeight="1" x14ac:dyDescent="0.2">
      <c r="A30" s="175"/>
      <c r="B30" s="498" t="s">
        <v>403</v>
      </c>
      <c r="C30" s="498"/>
      <c r="D30" s="498"/>
      <c r="E30" s="498"/>
      <c r="F30" s="498"/>
      <c r="G30" s="499"/>
      <c r="H30" s="127"/>
      <c r="I30" s="12"/>
      <c r="J30" s="12"/>
      <c r="K30" s="12"/>
    </row>
    <row r="31" spans="1:11" ht="12.75" customHeight="1" x14ac:dyDescent="0.2">
      <c r="A31" s="113"/>
      <c r="C31" s="503" t="s">
        <v>422</v>
      </c>
      <c r="H31" s="128" t="s">
        <v>423</v>
      </c>
    </row>
    <row r="32" spans="1:11" x14ac:dyDescent="0.2">
      <c r="A32" s="113"/>
      <c r="C32" s="503"/>
      <c r="F32" s="9">
        <v>3298</v>
      </c>
      <c r="G32" s="24">
        <f>F32*1.21</f>
        <v>3990.58</v>
      </c>
      <c r="H32" s="129" t="s">
        <v>424</v>
      </c>
    </row>
    <row r="33" spans="1:11" x14ac:dyDescent="0.2">
      <c r="A33" s="113"/>
      <c r="C33" s="503"/>
      <c r="H33" s="129"/>
    </row>
    <row r="34" spans="1:11" x14ac:dyDescent="0.2">
      <c r="A34" s="113"/>
      <c r="C34" s="503"/>
      <c r="H34" s="108"/>
    </row>
    <row r="35" spans="1:11" x14ac:dyDescent="0.2">
      <c r="A35" s="113"/>
      <c r="C35" s="503"/>
      <c r="H35" s="108"/>
    </row>
    <row r="36" spans="1:11" ht="12.75" customHeight="1" x14ac:dyDescent="0.2">
      <c r="A36" s="113"/>
      <c r="C36" s="503"/>
      <c r="H36" s="108"/>
    </row>
    <row r="37" spans="1:11" ht="12.75" customHeight="1" x14ac:dyDescent="0.2">
      <c r="A37" s="113"/>
      <c r="C37" s="503"/>
      <c r="H37" s="108"/>
    </row>
    <row r="38" spans="1:11" ht="12.75" customHeight="1" x14ac:dyDescent="0.2">
      <c r="A38" s="113"/>
      <c r="C38" s="503"/>
      <c r="H38" s="108"/>
    </row>
    <row r="39" spans="1:11" ht="12.75" customHeight="1" x14ac:dyDescent="0.2">
      <c r="A39" s="176"/>
      <c r="C39" s="503"/>
      <c r="H39" s="108"/>
    </row>
    <row r="40" spans="1:11" ht="12.75" customHeight="1" x14ac:dyDescent="0.2">
      <c r="A40" s="113"/>
      <c r="C40" s="503"/>
      <c r="H40" s="108"/>
    </row>
    <row r="41" spans="1:11" ht="12.75" customHeight="1" x14ac:dyDescent="0.2">
      <c r="A41" s="177"/>
      <c r="B41" s="42"/>
      <c r="C41" s="42"/>
      <c r="D41" s="43"/>
      <c r="E41" s="43"/>
      <c r="F41" s="43"/>
      <c r="G41" s="126"/>
      <c r="H41" s="109"/>
    </row>
    <row r="42" spans="1:11" ht="12.75" customHeight="1" x14ac:dyDescent="0.2"/>
    <row r="43" spans="1:11" ht="12.75" customHeight="1" x14ac:dyDescent="0.2">
      <c r="A43" s="485"/>
      <c r="B43" s="498" t="s">
        <v>395</v>
      </c>
      <c r="C43" s="498"/>
      <c r="D43" s="498"/>
      <c r="E43" s="498"/>
      <c r="F43" s="498"/>
      <c r="G43" s="499"/>
      <c r="H43" s="127"/>
      <c r="I43" s="12"/>
      <c r="J43" s="12"/>
      <c r="K43" s="12"/>
    </row>
    <row r="44" spans="1:11" ht="12.75" customHeight="1" x14ac:dyDescent="0.2">
      <c r="A44" s="248"/>
      <c r="C44" s="503" t="s">
        <v>425</v>
      </c>
      <c r="H44" s="473" t="s">
        <v>426</v>
      </c>
    </row>
    <row r="45" spans="1:11" x14ac:dyDescent="0.2">
      <c r="A45" s="248"/>
      <c r="C45" s="503"/>
      <c r="F45" s="9">
        <v>3298</v>
      </c>
      <c r="G45" s="24">
        <f>F45*1.21</f>
        <v>3990.58</v>
      </c>
      <c r="H45" s="473" t="s">
        <v>84</v>
      </c>
    </row>
    <row r="46" spans="1:11" x14ac:dyDescent="0.2">
      <c r="A46" s="248"/>
      <c r="C46" s="503"/>
      <c r="H46" s="473"/>
    </row>
    <row r="47" spans="1:11" x14ac:dyDescent="0.2">
      <c r="A47" s="248"/>
      <c r="C47" s="503"/>
      <c r="H47" s="234"/>
    </row>
    <row r="48" spans="1:11" x14ac:dyDescent="0.2">
      <c r="A48" s="248"/>
      <c r="C48" s="503"/>
      <c r="H48" s="234"/>
    </row>
    <row r="49" spans="1:11" ht="12.75" customHeight="1" x14ac:dyDescent="0.2">
      <c r="A49" s="248"/>
      <c r="C49" s="503"/>
      <c r="H49" s="234"/>
    </row>
    <row r="50" spans="1:11" ht="12.75" customHeight="1" x14ac:dyDescent="0.2">
      <c r="A50" s="248"/>
      <c r="C50" s="503"/>
      <c r="H50" s="234"/>
    </row>
    <row r="51" spans="1:11" ht="12.75" customHeight="1" x14ac:dyDescent="0.2">
      <c r="A51" s="248"/>
      <c r="C51" s="503"/>
      <c r="H51" s="234"/>
    </row>
    <row r="52" spans="1:11" ht="12.75" customHeight="1" x14ac:dyDescent="0.2">
      <c r="A52" s="235"/>
      <c r="C52" s="503"/>
      <c r="H52" s="234"/>
    </row>
    <row r="53" spans="1:11" ht="12.75" customHeight="1" x14ac:dyDescent="0.2">
      <c r="A53" s="186"/>
      <c r="B53" s="139"/>
      <c r="C53" s="509"/>
      <c r="D53" s="140"/>
      <c r="E53" s="140"/>
      <c r="F53" s="140"/>
      <c r="G53" s="474"/>
      <c r="H53" s="109"/>
    </row>
    <row r="54" spans="1:11" ht="12.75" customHeight="1" x14ac:dyDescent="0.2"/>
    <row r="55" spans="1:11" ht="12.75" customHeight="1" x14ac:dyDescent="0.2">
      <c r="A55" s="184"/>
      <c r="B55" s="510" t="s">
        <v>339</v>
      </c>
      <c r="C55" s="510"/>
      <c r="D55" s="510"/>
      <c r="E55" s="510"/>
      <c r="F55" s="510"/>
      <c r="G55" s="511"/>
      <c r="H55" s="127"/>
      <c r="I55" s="12"/>
      <c r="J55" s="12"/>
      <c r="K55" s="12"/>
    </row>
    <row r="56" spans="1:11" ht="12.75" customHeight="1" x14ac:dyDescent="0.2">
      <c r="A56" s="248"/>
      <c r="C56" s="503" t="s">
        <v>427</v>
      </c>
      <c r="H56" s="475"/>
    </row>
    <row r="57" spans="1:11" x14ac:dyDescent="0.2">
      <c r="A57" s="248"/>
      <c r="C57" s="503"/>
      <c r="H57" s="473"/>
    </row>
    <row r="58" spans="1:11" x14ac:dyDescent="0.2">
      <c r="A58" s="248"/>
      <c r="C58" s="503"/>
      <c r="H58" s="473"/>
    </row>
    <row r="59" spans="1:11" x14ac:dyDescent="0.2">
      <c r="A59" s="248"/>
      <c r="C59" s="503"/>
      <c r="H59" s="234"/>
    </row>
    <row r="60" spans="1:11" x14ac:dyDescent="0.2">
      <c r="A60" s="248"/>
      <c r="C60" s="503"/>
      <c r="H60" s="234"/>
    </row>
    <row r="61" spans="1:11" ht="12.75" customHeight="1" x14ac:dyDescent="0.2">
      <c r="A61" s="248"/>
      <c r="C61" s="503"/>
      <c r="H61" s="473" t="s">
        <v>428</v>
      </c>
    </row>
    <row r="62" spans="1:11" ht="12.75" customHeight="1" x14ac:dyDescent="0.2">
      <c r="A62" s="248"/>
      <c r="C62" s="503"/>
      <c r="F62" s="9">
        <v>1239</v>
      </c>
      <c r="G62" s="24">
        <f>F62*1.21</f>
        <v>1499.19</v>
      </c>
      <c r="H62" s="234"/>
    </row>
    <row r="63" spans="1:11" ht="12.75" customHeight="1" x14ac:dyDescent="0.2">
      <c r="A63" s="248"/>
      <c r="C63" s="503"/>
      <c r="H63" s="234"/>
    </row>
    <row r="64" spans="1:11" ht="12.75" customHeight="1" x14ac:dyDescent="0.2">
      <c r="A64" s="235"/>
      <c r="C64" s="503"/>
      <c r="H64" s="234"/>
    </row>
    <row r="65" spans="1:8" ht="12.75" customHeight="1" x14ac:dyDescent="0.2">
      <c r="A65" s="186"/>
      <c r="B65" s="139"/>
      <c r="C65" s="509"/>
      <c r="D65" s="140"/>
      <c r="E65" s="140"/>
      <c r="F65" s="140"/>
      <c r="G65" s="474"/>
      <c r="H65" s="109"/>
    </row>
    <row r="66" spans="1:8" ht="12.75" customHeight="1" x14ac:dyDescent="0.2"/>
    <row r="67" spans="1:8" ht="12.75" customHeight="1" x14ac:dyDescent="0.2">
      <c r="F67" s="37" t="s">
        <v>18</v>
      </c>
      <c r="G67" s="37" t="s">
        <v>19</v>
      </c>
      <c r="H67" s="21" t="s">
        <v>20</v>
      </c>
    </row>
    <row r="68" spans="1:8" ht="12.75" customHeight="1" x14ac:dyDescent="0.2">
      <c r="A68" s="38"/>
      <c r="B68" s="498" t="s">
        <v>465</v>
      </c>
      <c r="C68" s="498"/>
      <c r="D68" s="498"/>
      <c r="E68" s="498"/>
      <c r="F68" s="498"/>
      <c r="G68" s="499"/>
      <c r="H68" s="127"/>
    </row>
    <row r="69" spans="1:8" ht="12.75" customHeight="1" x14ac:dyDescent="0.2">
      <c r="A69" s="39"/>
      <c r="C69" s="503" t="s">
        <v>466</v>
      </c>
      <c r="H69" s="128" t="s">
        <v>248</v>
      </c>
    </row>
    <row r="70" spans="1:8" ht="12.75" customHeight="1" x14ac:dyDescent="0.2">
      <c r="A70" s="39"/>
      <c r="C70" s="503"/>
      <c r="F70" s="9">
        <v>3298</v>
      </c>
      <c r="G70" s="24">
        <v>3990</v>
      </c>
      <c r="H70" s="129"/>
    </row>
    <row r="71" spans="1:8" ht="12.75" customHeight="1" x14ac:dyDescent="0.2">
      <c r="A71" s="39"/>
      <c r="C71" s="503"/>
      <c r="H71" s="129"/>
    </row>
    <row r="72" spans="1:8" ht="21" customHeight="1" x14ac:dyDescent="0.2">
      <c r="A72" s="39"/>
      <c r="C72" s="503"/>
      <c r="H72" s="108"/>
    </row>
    <row r="73" spans="1:8" ht="55.5" customHeight="1" x14ac:dyDescent="0.2">
      <c r="A73" s="39"/>
      <c r="C73" s="503"/>
      <c r="H73" s="108"/>
    </row>
    <row r="74" spans="1:8" x14ac:dyDescent="0.2">
      <c r="A74" s="41"/>
      <c r="B74" s="42"/>
      <c r="C74" s="42"/>
      <c r="D74" s="43"/>
      <c r="E74" s="43"/>
      <c r="F74" s="43"/>
      <c r="G74" s="126"/>
      <c r="H74" s="109"/>
    </row>
    <row r="76" spans="1:8" ht="12.75" customHeight="1" x14ac:dyDescent="0.2">
      <c r="B76" s="13" t="s">
        <v>336</v>
      </c>
      <c r="F76" s="37" t="s">
        <v>18</v>
      </c>
      <c r="G76" s="37" t="s">
        <v>19</v>
      </c>
      <c r="H76" s="21" t="s">
        <v>20</v>
      </c>
    </row>
    <row r="77" spans="1:8" ht="12.75" customHeight="1" x14ac:dyDescent="0.2">
      <c r="A77" s="244"/>
      <c r="B77" s="245"/>
      <c r="C77" s="506" t="s">
        <v>371</v>
      </c>
      <c r="D77" s="246"/>
      <c r="E77" s="246"/>
      <c r="F77" s="246"/>
      <c r="G77" s="247"/>
      <c r="H77" s="249"/>
    </row>
    <row r="78" spans="1:8" ht="12.75" customHeight="1" x14ac:dyDescent="0.2">
      <c r="A78" s="248"/>
      <c r="C78" s="507"/>
      <c r="G78" s="185"/>
      <c r="H78" s="234"/>
    </row>
    <row r="79" spans="1:8" ht="12.75" customHeight="1" x14ac:dyDescent="0.2">
      <c r="A79" s="235"/>
      <c r="C79" s="507"/>
      <c r="G79" s="185"/>
      <c r="H79" s="128" t="s">
        <v>374</v>
      </c>
    </row>
    <row r="80" spans="1:8" ht="12.75" customHeight="1" x14ac:dyDescent="0.2">
      <c r="A80" s="248"/>
      <c r="C80" s="507"/>
      <c r="D80" s="9" t="s">
        <v>372</v>
      </c>
      <c r="F80" s="9">
        <v>1149</v>
      </c>
      <c r="G80" s="185">
        <f>F80*1.21</f>
        <v>1390.29</v>
      </c>
      <c r="H80" s="234"/>
    </row>
    <row r="81" spans="1:8" ht="12.75" customHeight="1" x14ac:dyDescent="0.2">
      <c r="A81" s="248"/>
      <c r="C81" s="507"/>
      <c r="G81" s="185"/>
      <c r="H81" s="234"/>
    </row>
    <row r="82" spans="1:8" ht="12.75" customHeight="1" x14ac:dyDescent="0.2">
      <c r="A82" s="248"/>
      <c r="C82" s="507"/>
      <c r="D82" s="9" t="s">
        <v>373</v>
      </c>
      <c r="F82" s="9">
        <v>1901</v>
      </c>
      <c r="G82" s="185">
        <f>F82*1.21</f>
        <v>2300.21</v>
      </c>
      <c r="H82" s="234"/>
    </row>
    <row r="83" spans="1:8" ht="12.75" customHeight="1" x14ac:dyDescent="0.2">
      <c r="A83" s="248"/>
      <c r="C83" s="507"/>
      <c r="G83" s="185"/>
      <c r="H83" s="234"/>
    </row>
    <row r="84" spans="1:8" ht="12.75" customHeight="1" x14ac:dyDescent="0.2">
      <c r="A84" s="248"/>
      <c r="C84" s="507"/>
      <c r="G84" s="185"/>
      <c r="H84" s="234"/>
    </row>
    <row r="85" spans="1:8" ht="12.75" customHeight="1" x14ac:dyDescent="0.2">
      <c r="A85" s="248"/>
      <c r="C85" s="507"/>
      <c r="G85" s="185"/>
      <c r="H85" s="234"/>
    </row>
    <row r="86" spans="1:8" ht="12.75" customHeight="1" x14ac:dyDescent="0.2">
      <c r="A86" s="186"/>
      <c r="B86" s="139"/>
      <c r="C86" s="508"/>
      <c r="D86" s="140"/>
      <c r="E86" s="140"/>
      <c r="F86" s="140"/>
      <c r="G86" s="187"/>
      <c r="H86" s="109"/>
    </row>
    <row r="88" spans="1:8" x14ac:dyDescent="0.2">
      <c r="A88" s="35" t="s">
        <v>30</v>
      </c>
      <c r="B88" s="20"/>
      <c r="C88" s="20"/>
      <c r="D88" s="22"/>
      <c r="E88" s="14"/>
      <c r="F88" s="28"/>
      <c r="G88" s="28"/>
    </row>
    <row r="89" spans="1:8" ht="21" customHeight="1" x14ac:dyDescent="0.2">
      <c r="A89" s="38"/>
      <c r="B89" s="44"/>
      <c r="C89" s="500" t="s">
        <v>119</v>
      </c>
      <c r="D89" s="500"/>
      <c r="E89" s="500"/>
      <c r="F89" s="500"/>
      <c r="G89" s="500"/>
      <c r="H89" s="477" t="s">
        <v>375</v>
      </c>
    </row>
    <row r="90" spans="1:8" x14ac:dyDescent="0.2">
      <c r="A90" s="45" t="s">
        <v>32</v>
      </c>
      <c r="C90" s="501"/>
      <c r="D90" s="501"/>
      <c r="E90" s="501"/>
      <c r="F90" s="501"/>
      <c r="G90" s="501"/>
      <c r="H90" s="128" t="s">
        <v>21</v>
      </c>
    </row>
    <row r="91" spans="1:8" x14ac:dyDescent="0.2">
      <c r="A91" s="39"/>
      <c r="B91" s="2"/>
      <c r="C91" s="501"/>
      <c r="D91" s="501"/>
      <c r="E91" s="501"/>
      <c r="F91" s="501"/>
      <c r="G91" s="501"/>
      <c r="H91" s="128" t="s">
        <v>335</v>
      </c>
    </row>
    <row r="92" spans="1:8" x14ac:dyDescent="0.2">
      <c r="A92" s="46"/>
      <c r="B92" s="23"/>
      <c r="C92" s="502"/>
      <c r="D92" s="502"/>
      <c r="E92" s="502"/>
      <c r="F92" s="502"/>
      <c r="G92" s="502"/>
      <c r="H92" s="476"/>
    </row>
    <row r="93" spans="1:8" x14ac:dyDescent="0.2">
      <c r="A93" s="14"/>
      <c r="B93" s="14"/>
      <c r="C93" s="19"/>
      <c r="D93" s="14"/>
      <c r="E93" s="14"/>
      <c r="F93" s="14"/>
      <c r="G93" s="28"/>
    </row>
    <row r="94" spans="1:8" x14ac:dyDescent="0.2">
      <c r="A94" s="35" t="s">
        <v>134</v>
      </c>
      <c r="B94" s="20"/>
      <c r="C94" s="20"/>
      <c r="D94" s="22"/>
      <c r="E94" s="14"/>
      <c r="F94" s="37" t="s">
        <v>18</v>
      </c>
      <c r="G94" s="37" t="s">
        <v>19</v>
      </c>
    </row>
    <row r="95" spans="1:8" x14ac:dyDescent="0.2">
      <c r="A95" s="38"/>
      <c r="B95" s="498" t="s">
        <v>443</v>
      </c>
      <c r="C95" s="498"/>
      <c r="D95" s="498"/>
      <c r="E95" s="498"/>
      <c r="F95" s="498"/>
      <c r="G95" s="498"/>
    </row>
    <row r="96" spans="1:8" x14ac:dyDescent="0.2">
      <c r="A96" s="39"/>
      <c r="C96" s="503" t="s">
        <v>135</v>
      </c>
      <c r="G96" s="40"/>
    </row>
    <row r="97" spans="1:8" ht="12.75" customHeight="1" x14ac:dyDescent="0.2">
      <c r="A97" s="39"/>
      <c r="C97" s="503"/>
      <c r="F97" s="9">
        <v>412</v>
      </c>
      <c r="G97" s="40">
        <f>F97*1.21</f>
        <v>498.52</v>
      </c>
    </row>
    <row r="98" spans="1:8" x14ac:dyDescent="0.2">
      <c r="A98" s="39"/>
      <c r="C98" s="503"/>
      <c r="G98" s="40"/>
    </row>
    <row r="99" spans="1:8" x14ac:dyDescent="0.2">
      <c r="A99" s="39"/>
      <c r="C99" s="503"/>
      <c r="G99" s="40"/>
    </row>
    <row r="100" spans="1:8" x14ac:dyDescent="0.2">
      <c r="A100" s="138"/>
      <c r="B100" s="139"/>
      <c r="C100" s="509"/>
      <c r="D100" s="140"/>
      <c r="E100" s="140"/>
      <c r="F100" s="140"/>
      <c r="G100" s="141"/>
    </row>
    <row r="101" spans="1:8" x14ac:dyDescent="0.2">
      <c r="F101" s="37" t="s">
        <v>18</v>
      </c>
      <c r="G101" s="37" t="s">
        <v>19</v>
      </c>
    </row>
    <row r="102" spans="1:8" x14ac:dyDescent="0.2">
      <c r="A102" s="184"/>
      <c r="B102" s="510" t="s">
        <v>334</v>
      </c>
      <c r="C102" s="510"/>
      <c r="D102" s="510"/>
      <c r="E102" s="510"/>
      <c r="F102" s="510"/>
      <c r="G102" s="512"/>
    </row>
    <row r="103" spans="1:8" ht="34.5" x14ac:dyDescent="0.2">
      <c r="A103" s="235"/>
      <c r="C103" s="326" t="s">
        <v>136</v>
      </c>
      <c r="G103" s="185"/>
    </row>
    <row r="104" spans="1:8" x14ac:dyDescent="0.2">
      <c r="A104" s="248"/>
      <c r="C104" s="182"/>
      <c r="G104" s="185"/>
    </row>
    <row r="105" spans="1:8" ht="12" customHeight="1" x14ac:dyDescent="0.2">
      <c r="A105" s="248"/>
      <c r="C105" s="182" t="s">
        <v>259</v>
      </c>
      <c r="F105" s="9">
        <v>248</v>
      </c>
      <c r="G105" s="185">
        <f>F105*1.21</f>
        <v>300.08</v>
      </c>
      <c r="H105" s="8"/>
    </row>
    <row r="106" spans="1:8" x14ac:dyDescent="0.2">
      <c r="A106" s="248"/>
      <c r="C106" s="182"/>
      <c r="G106" s="185"/>
      <c r="H106" s="8" t="s">
        <v>31</v>
      </c>
    </row>
    <row r="107" spans="1:8" x14ac:dyDescent="0.2">
      <c r="A107" s="248"/>
      <c r="C107" s="182"/>
      <c r="G107" s="185"/>
      <c r="H107" s="8"/>
    </row>
    <row r="108" spans="1:8" x14ac:dyDescent="0.2">
      <c r="A108" s="248"/>
      <c r="C108" s="182"/>
      <c r="G108" s="465"/>
      <c r="H108" s="8"/>
    </row>
    <row r="109" spans="1:8" x14ac:dyDescent="0.2">
      <c r="A109" s="248"/>
      <c r="C109" s="182"/>
      <c r="G109" s="465"/>
      <c r="H109" s="8"/>
    </row>
    <row r="110" spans="1:8" x14ac:dyDescent="0.2">
      <c r="A110" s="248"/>
      <c r="C110" s="8" t="s">
        <v>444</v>
      </c>
      <c r="G110" s="465"/>
      <c r="H110" s="8"/>
    </row>
    <row r="111" spans="1:8" ht="34.5" x14ac:dyDescent="0.2">
      <c r="A111" s="248"/>
      <c r="C111" s="182" t="s">
        <v>445</v>
      </c>
      <c r="F111" s="9">
        <v>247</v>
      </c>
      <c r="G111" s="465">
        <v>299</v>
      </c>
      <c r="H111" s="8"/>
    </row>
    <row r="112" spans="1:8" x14ac:dyDescent="0.2">
      <c r="A112" s="248"/>
      <c r="C112" s="182"/>
      <c r="G112" s="465"/>
      <c r="H112" s="8"/>
    </row>
    <row r="113" spans="1:8" x14ac:dyDescent="0.2">
      <c r="A113" s="186"/>
      <c r="B113" s="139"/>
      <c r="C113" s="139"/>
      <c r="D113" s="140"/>
      <c r="E113" s="140"/>
      <c r="F113" s="140"/>
      <c r="G113" s="187"/>
      <c r="H113" s="8"/>
    </row>
    <row r="114" spans="1:8" x14ac:dyDescent="0.2">
      <c r="A114" s="188" t="s">
        <v>258</v>
      </c>
      <c r="B114" s="189"/>
      <c r="C114" s="189"/>
      <c r="D114" s="190"/>
      <c r="E114" s="190"/>
      <c r="F114" s="190">
        <v>412</v>
      </c>
      <c r="G114" s="191">
        <f>F114*1.21</f>
        <v>498.52</v>
      </c>
    </row>
    <row r="115" spans="1:8" x14ac:dyDescent="0.2">
      <c r="A115" s="188" t="s">
        <v>260</v>
      </c>
      <c r="B115" s="189"/>
      <c r="C115" s="189"/>
      <c r="D115" s="190"/>
      <c r="E115" s="190"/>
      <c r="F115" s="190">
        <v>247</v>
      </c>
      <c r="G115" s="191">
        <f>F115*1.21</f>
        <v>298.87</v>
      </c>
    </row>
    <row r="116" spans="1:8" x14ac:dyDescent="0.2">
      <c r="A116" s="188" t="s">
        <v>279</v>
      </c>
      <c r="B116" s="189"/>
      <c r="C116" s="189"/>
      <c r="D116" s="190"/>
      <c r="E116" s="190"/>
      <c r="F116" s="190">
        <v>289</v>
      </c>
      <c r="G116" s="191">
        <f>F116*1.21</f>
        <v>349.69</v>
      </c>
    </row>
    <row r="117" spans="1:8" x14ac:dyDescent="0.2">
      <c r="A117" s="188" t="s">
        <v>434</v>
      </c>
      <c r="B117" s="189"/>
      <c r="C117" s="189"/>
      <c r="D117" s="190"/>
      <c r="E117" s="190"/>
      <c r="F117" s="190">
        <v>1652</v>
      </c>
      <c r="G117" s="191">
        <f>F117*1.21</f>
        <v>1998.9199999999998</v>
      </c>
    </row>
  </sheetData>
  <sheetProtection selectLockedCells="1" selectUnlockedCells="1"/>
  <mergeCells count="18">
    <mergeCell ref="B102:G102"/>
    <mergeCell ref="B95:G95"/>
    <mergeCell ref="C96:C100"/>
    <mergeCell ref="E3:F3"/>
    <mergeCell ref="B9:G9"/>
    <mergeCell ref="C89:G92"/>
    <mergeCell ref="B17:G17"/>
    <mergeCell ref="C18:C27"/>
    <mergeCell ref="B68:G68"/>
    <mergeCell ref="C69:C73"/>
    <mergeCell ref="C10:C15"/>
    <mergeCell ref="C77:C86"/>
    <mergeCell ref="B30:G30"/>
    <mergeCell ref="C31:C40"/>
    <mergeCell ref="B43:G43"/>
    <mergeCell ref="C44:C53"/>
    <mergeCell ref="B55:G55"/>
    <mergeCell ref="C56:C65"/>
  </mergeCells>
  <hyperlinks>
    <hyperlink ref="A1" location="rozhrani!A1" display="návrat na výběr ceníku" xr:uid="{00000000-0004-0000-0400-000000000000}"/>
  </hyperlinks>
  <pageMargins left="0.52986111111111112" right="0.27986111111111112" top="0.35972222222222222" bottom="0.2902777777777778" header="0.51180555555555551" footer="0.51180555555555551"/>
  <pageSetup paperSize="9" scale="49" firstPageNumber="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72"/>
  <sheetViews>
    <sheetView showGridLines="0" zoomScaleSheetLayoutView="100" workbookViewId="0">
      <selection activeCell="B1" sqref="B1"/>
    </sheetView>
  </sheetViews>
  <sheetFormatPr defaultColWidth="11.5703125" defaultRowHeight="12.75" x14ac:dyDescent="0.2"/>
  <cols>
    <col min="1" max="1" width="48.42578125" style="30" customWidth="1"/>
    <col min="2" max="3" width="17.85546875" style="9" customWidth="1"/>
    <col min="4" max="4" width="4.5703125" style="24" customWidth="1"/>
    <col min="5" max="5" width="9.140625" style="9" customWidth="1"/>
    <col min="6" max="253" width="9.140625" style="8" customWidth="1"/>
  </cols>
  <sheetData>
    <row r="1" spans="1:255" x14ac:dyDescent="0.2">
      <c r="A1" s="10" t="s">
        <v>13</v>
      </c>
      <c r="B1" s="11" t="s">
        <v>159</v>
      </c>
    </row>
    <row r="2" spans="1:255" ht="4.5" customHeight="1" x14ac:dyDescent="0.2">
      <c r="A2" s="8"/>
      <c r="B2" s="8"/>
    </row>
    <row r="3" spans="1:255" ht="8.25" customHeight="1" x14ac:dyDescent="0.2">
      <c r="A3" s="8"/>
      <c r="B3" s="12"/>
      <c r="D3" s="25"/>
    </row>
    <row r="4" spans="1:255" ht="6" customHeight="1" thickBot="1" x14ac:dyDescent="0.25">
      <c r="A4" s="8"/>
      <c r="B4" s="13"/>
      <c r="E4" s="8"/>
    </row>
    <row r="5" spans="1:255" ht="46.5" customHeight="1" thickBot="1" x14ac:dyDescent="0.3">
      <c r="A5" s="517" t="s">
        <v>404</v>
      </c>
      <c r="B5" s="518"/>
      <c r="C5" s="519"/>
      <c r="D5" s="25"/>
      <c r="E5" s="8"/>
    </row>
    <row r="6" spans="1:255" ht="6.75" customHeight="1" thickBot="1" x14ac:dyDescent="0.3">
      <c r="A6" s="17"/>
      <c r="B6" s="18"/>
      <c r="C6" s="18"/>
      <c r="D6" s="27"/>
      <c r="E6" s="8"/>
    </row>
    <row r="7" spans="1:255" ht="35.450000000000003" customHeight="1" thickBot="1" x14ac:dyDescent="0.25">
      <c r="A7" s="260" t="s">
        <v>147</v>
      </c>
      <c r="B7" s="261" t="s">
        <v>33</v>
      </c>
      <c r="C7" s="344" t="s">
        <v>26</v>
      </c>
      <c r="D7" s="47"/>
      <c r="E7" s="47"/>
    </row>
    <row r="8" spans="1:255" s="8" customFormat="1" ht="17.649999999999999" customHeight="1" x14ac:dyDescent="0.2">
      <c r="A8" s="257" t="s">
        <v>140</v>
      </c>
      <c r="B8" s="258" t="s">
        <v>34</v>
      </c>
      <c r="C8" s="259" t="s">
        <v>337</v>
      </c>
      <c r="IT8"/>
      <c r="IU8"/>
    </row>
    <row r="9" spans="1:255" s="8" customFormat="1" ht="17.649999999999999" customHeight="1" x14ac:dyDescent="0.2">
      <c r="A9" s="253" t="s">
        <v>143</v>
      </c>
      <c r="B9" s="250" t="s">
        <v>36</v>
      </c>
      <c r="C9" s="254" t="s">
        <v>137</v>
      </c>
      <c r="D9" s="8" t="s">
        <v>338</v>
      </c>
      <c r="IT9"/>
      <c r="IU9"/>
    </row>
    <row r="10" spans="1:255" s="8" customFormat="1" ht="17.649999999999999" customHeight="1" x14ac:dyDescent="0.2">
      <c r="A10" s="253" t="s">
        <v>141</v>
      </c>
      <c r="B10" s="250" t="s">
        <v>35</v>
      </c>
      <c r="C10" s="254" t="s">
        <v>337</v>
      </c>
      <c r="IT10"/>
      <c r="IU10"/>
    </row>
    <row r="11" spans="1:255" s="8" customFormat="1" ht="15.75" customHeight="1" thickBot="1" x14ac:dyDescent="0.3">
      <c r="A11" s="255" t="s">
        <v>376</v>
      </c>
      <c r="B11" s="256" t="s">
        <v>377</v>
      </c>
      <c r="C11" s="445" t="s">
        <v>405</v>
      </c>
      <c r="IT11"/>
      <c r="IU11"/>
    </row>
    <row r="12" spans="1:255" s="8" customFormat="1" ht="13.5" thickBot="1" x14ac:dyDescent="0.25">
      <c r="A12"/>
      <c r="B12" s="28"/>
      <c r="IT12"/>
      <c r="IU12"/>
    </row>
    <row r="13" spans="1:255" s="8" customFormat="1" ht="35.450000000000003" customHeight="1" thickBot="1" x14ac:dyDescent="0.25">
      <c r="A13" s="134" t="s">
        <v>148</v>
      </c>
      <c r="B13" s="135" t="s">
        <v>33</v>
      </c>
      <c r="C13" s="345" t="s">
        <v>26</v>
      </c>
      <c r="IT13"/>
      <c r="IU13"/>
    </row>
    <row r="14" spans="1:255" s="8" customFormat="1" ht="17.649999999999999" customHeight="1" x14ac:dyDescent="0.2">
      <c r="A14" s="136" t="s">
        <v>146</v>
      </c>
      <c r="B14" s="137" t="s">
        <v>34</v>
      </c>
      <c r="C14" s="193" t="s">
        <v>137</v>
      </c>
      <c r="IT14"/>
      <c r="IU14"/>
    </row>
    <row r="15" spans="1:255" s="8" customFormat="1" ht="17.649999999999999" customHeight="1" x14ac:dyDescent="0.2">
      <c r="A15" s="131" t="s">
        <v>145</v>
      </c>
      <c r="B15" s="130" t="s">
        <v>36</v>
      </c>
      <c r="C15" s="192" t="s">
        <v>137</v>
      </c>
      <c r="IT15"/>
      <c r="IU15"/>
    </row>
    <row r="16" spans="1:255" s="8" customFormat="1" ht="17.649999999999999" customHeight="1" thickBot="1" x14ac:dyDescent="0.25">
      <c r="A16" s="132" t="s">
        <v>144</v>
      </c>
      <c r="B16" s="133" t="s">
        <v>36</v>
      </c>
      <c r="C16" s="194" t="s">
        <v>138</v>
      </c>
      <c r="D16" s="8" t="s">
        <v>382</v>
      </c>
      <c r="IT16"/>
      <c r="IU16"/>
    </row>
    <row r="17" spans="1:255" s="8" customFormat="1" ht="13.5" thickBot="1" x14ac:dyDescent="0.25">
      <c r="A17"/>
      <c r="B17" s="28"/>
      <c r="IT17"/>
      <c r="IU17"/>
    </row>
    <row r="18" spans="1:255" ht="39.75" customHeight="1" x14ac:dyDescent="0.2">
      <c r="A18" s="48" t="s">
        <v>150</v>
      </c>
      <c r="B18" s="106" t="s">
        <v>242</v>
      </c>
      <c r="C18" s="105" t="s">
        <v>244</v>
      </c>
      <c r="D18" s="8"/>
      <c r="E18" s="8"/>
    </row>
    <row r="19" spans="1:255" s="8" customFormat="1" ht="17.100000000000001" customHeight="1" x14ac:dyDescent="0.2">
      <c r="A19" s="49" t="s">
        <v>110</v>
      </c>
      <c r="B19" s="52" t="s">
        <v>37</v>
      </c>
      <c r="C19" s="50" t="s">
        <v>243</v>
      </c>
    </row>
    <row r="20" spans="1:255" s="8" customFormat="1" ht="17.100000000000001" customHeight="1" x14ac:dyDescent="0.2">
      <c r="A20" s="49" t="s">
        <v>261</v>
      </c>
      <c r="B20" s="53">
        <v>0</v>
      </c>
      <c r="C20" s="534" t="s">
        <v>38</v>
      </c>
    </row>
    <row r="21" spans="1:255" s="8" customFormat="1" ht="17.100000000000001" customHeight="1" x14ac:dyDescent="0.2">
      <c r="A21" s="49" t="s">
        <v>262</v>
      </c>
      <c r="B21" s="53">
        <v>0</v>
      </c>
      <c r="C21" s="534"/>
    </row>
    <row r="22" spans="1:255" s="8" customFormat="1" ht="17.100000000000001" customHeight="1" x14ac:dyDescent="0.2">
      <c r="A22" s="104" t="s">
        <v>109</v>
      </c>
      <c r="B22" s="102"/>
      <c r="C22" s="101"/>
    </row>
    <row r="23" spans="1:255" s="8" customFormat="1" ht="17.100000000000001" customHeight="1" x14ac:dyDescent="0.2">
      <c r="A23" s="49" t="s">
        <v>108</v>
      </c>
      <c r="B23" s="535" t="s">
        <v>39</v>
      </c>
      <c r="C23" s="535"/>
    </row>
    <row r="24" spans="1:255" s="8" customFormat="1" ht="17.100000000000001" customHeight="1" x14ac:dyDescent="0.2">
      <c r="A24" s="104" t="s">
        <v>153</v>
      </c>
      <c r="B24" s="102"/>
      <c r="C24" s="101"/>
    </row>
    <row r="25" spans="1:255" s="8" customFormat="1" ht="17.100000000000001" customHeight="1" x14ac:dyDescent="0.2">
      <c r="A25" s="49" t="s">
        <v>107</v>
      </c>
      <c r="B25" s="513" t="s">
        <v>106</v>
      </c>
      <c r="C25" s="513"/>
    </row>
    <row r="26" spans="1:255" s="8" customFormat="1" ht="17.100000000000001" customHeight="1" x14ac:dyDescent="0.2">
      <c r="A26" s="49" t="s">
        <v>105</v>
      </c>
      <c r="B26" s="513" t="s">
        <v>104</v>
      </c>
      <c r="C26" s="513"/>
    </row>
    <row r="27" spans="1:255" s="8" customFormat="1" ht="17.100000000000001" customHeight="1" x14ac:dyDescent="0.2">
      <c r="A27" s="49" t="s">
        <v>124</v>
      </c>
      <c r="B27" s="513" t="s">
        <v>103</v>
      </c>
      <c r="C27" s="513"/>
    </row>
    <row r="28" spans="1:255" s="8" customFormat="1" ht="17.100000000000001" customHeight="1" x14ac:dyDescent="0.2">
      <c r="A28" s="49" t="s">
        <v>102</v>
      </c>
      <c r="B28" s="513" t="s">
        <v>101</v>
      </c>
      <c r="C28" s="513"/>
    </row>
    <row r="29" spans="1:255" s="8" customFormat="1" ht="17.100000000000001" customHeight="1" x14ac:dyDescent="0.2">
      <c r="A29" s="49" t="s">
        <v>125</v>
      </c>
      <c r="B29" s="532" t="s">
        <v>126</v>
      </c>
      <c r="C29" s="533"/>
    </row>
    <row r="30" spans="1:255" s="8" customFormat="1" ht="17.100000000000001" customHeight="1" x14ac:dyDescent="0.2">
      <c r="A30" s="103" t="s">
        <v>100</v>
      </c>
      <c r="B30" s="102"/>
      <c r="C30" s="101"/>
    </row>
    <row r="31" spans="1:255" s="8" customFormat="1" ht="17.100000000000001" customHeight="1" x14ac:dyDescent="0.2">
      <c r="A31" s="49" t="s">
        <v>99</v>
      </c>
      <c r="B31" s="52" t="s">
        <v>40</v>
      </c>
      <c r="C31" s="100" t="s">
        <v>40</v>
      </c>
    </row>
    <row r="32" spans="1:255" s="8" customFormat="1" ht="17.100000000000001" customHeight="1" x14ac:dyDescent="0.2">
      <c r="A32" s="49" t="s">
        <v>98</v>
      </c>
      <c r="B32" s="52" t="s">
        <v>34</v>
      </c>
      <c r="C32" s="100" t="s">
        <v>34</v>
      </c>
    </row>
    <row r="33" spans="1:7" s="8" customFormat="1" ht="17.100000000000001" customHeight="1" x14ac:dyDescent="0.2">
      <c r="A33" s="49" t="s">
        <v>97</v>
      </c>
      <c r="B33" s="53" t="s">
        <v>139</v>
      </c>
      <c r="C33" s="142" t="s">
        <v>139</v>
      </c>
    </row>
    <row r="34" spans="1:7" s="8" customFormat="1" ht="17.100000000000001" customHeight="1" x14ac:dyDescent="0.2">
      <c r="A34" s="49" t="s">
        <v>96</v>
      </c>
      <c r="B34" s="98" t="s">
        <v>245</v>
      </c>
      <c r="C34" s="142" t="s">
        <v>139</v>
      </c>
    </row>
    <row r="35" spans="1:7" s="8" customFormat="1" ht="17.100000000000001" customHeight="1" x14ac:dyDescent="0.2">
      <c r="A35" s="49" t="s">
        <v>246</v>
      </c>
      <c r="B35" s="98">
        <v>1</v>
      </c>
      <c r="C35" s="142" t="s">
        <v>139</v>
      </c>
    </row>
    <row r="36" spans="1:7" ht="17.100000000000001" customHeight="1" x14ac:dyDescent="0.2">
      <c r="A36" s="49" t="s">
        <v>95</v>
      </c>
      <c r="B36" s="98">
        <v>5</v>
      </c>
      <c r="C36" s="99">
        <v>5</v>
      </c>
      <c r="D36" s="8"/>
      <c r="E36" s="8"/>
    </row>
    <row r="37" spans="1:7" ht="17.100000000000001" customHeight="1" x14ac:dyDescent="0.2">
      <c r="A37" s="49" t="s">
        <v>94</v>
      </c>
      <c r="B37" s="98" t="s">
        <v>43</v>
      </c>
      <c r="C37" s="99" t="s">
        <v>43</v>
      </c>
      <c r="D37" s="54"/>
      <c r="E37" s="54"/>
    </row>
    <row r="38" spans="1:7" ht="17.100000000000001" customHeight="1" x14ac:dyDescent="0.2">
      <c r="A38" s="49" t="s">
        <v>93</v>
      </c>
      <c r="B38" s="98" t="s">
        <v>16</v>
      </c>
      <c r="C38" s="99" t="s">
        <v>44</v>
      </c>
      <c r="D38" s="8"/>
      <c r="E38" s="8"/>
    </row>
    <row r="39" spans="1:7" ht="17.100000000000001" customHeight="1" x14ac:dyDescent="0.2">
      <c r="A39" s="49" t="s">
        <v>92</v>
      </c>
      <c r="B39" s="52" t="s">
        <v>45</v>
      </c>
      <c r="C39" s="50" t="s">
        <v>45</v>
      </c>
      <c r="D39" s="8"/>
      <c r="E39" s="8"/>
    </row>
    <row r="40" spans="1:7" ht="17.100000000000001" customHeight="1" x14ac:dyDescent="0.2">
      <c r="A40" s="49" t="s">
        <v>91</v>
      </c>
      <c r="B40" s="521" t="s">
        <v>154</v>
      </c>
      <c r="C40" s="521"/>
      <c r="D40" s="8"/>
      <c r="E40" s="8"/>
    </row>
    <row r="41" spans="1:7" ht="16.149999999999999" customHeight="1" thickBot="1" x14ac:dyDescent="0.25">
      <c r="A41" s="51" t="s">
        <v>90</v>
      </c>
      <c r="B41" s="522" t="s">
        <v>89</v>
      </c>
      <c r="C41" s="522"/>
      <c r="D41" s="8"/>
      <c r="E41" s="8"/>
    </row>
    <row r="42" spans="1:7" ht="16.149999999999999" customHeight="1" thickBot="1" x14ac:dyDescent="0.25">
      <c r="A42"/>
      <c r="B42" s="183"/>
      <c r="C42" s="183"/>
      <c r="D42" s="8"/>
      <c r="E42" s="8"/>
    </row>
    <row r="43" spans="1:7" ht="32.25" customHeight="1" x14ac:dyDescent="0.2">
      <c r="A43" s="251" t="s">
        <v>435</v>
      </c>
      <c r="B43" s="252" t="s">
        <v>33</v>
      </c>
      <c r="C43" s="346" t="s">
        <v>26</v>
      </c>
      <c r="D43" s="8"/>
      <c r="E43" s="8"/>
    </row>
    <row r="44" spans="1:7" ht="16.149999999999999" customHeight="1" x14ac:dyDescent="0.2">
      <c r="A44" s="253" t="s">
        <v>266</v>
      </c>
      <c r="B44" s="262">
        <v>83</v>
      </c>
      <c r="C44" s="263" t="s">
        <v>248</v>
      </c>
      <c r="D44" s="8"/>
      <c r="E44" s="8"/>
    </row>
    <row r="45" spans="1:7" ht="16.149999999999999" customHeight="1" x14ac:dyDescent="0.2">
      <c r="A45" s="478" t="s">
        <v>446</v>
      </c>
      <c r="B45" s="479">
        <v>83</v>
      </c>
      <c r="C45" s="480" t="s">
        <v>339</v>
      </c>
      <c r="D45" s="8"/>
      <c r="E45" s="8"/>
    </row>
    <row r="46" spans="1:7" ht="16.149999999999999" customHeight="1" thickBot="1" x14ac:dyDescent="0.25">
      <c r="A46" s="478" t="s">
        <v>388</v>
      </c>
      <c r="B46" s="482">
        <v>99</v>
      </c>
      <c r="C46" s="483" t="s">
        <v>436</v>
      </c>
      <c r="D46" s="481"/>
      <c r="E46" s="8"/>
    </row>
    <row r="47" spans="1:7" ht="20.25" customHeight="1" x14ac:dyDescent="0.2">
      <c r="A47" s="484"/>
    </row>
    <row r="48" spans="1:7" ht="47.25" customHeight="1" x14ac:dyDescent="0.2">
      <c r="A48" s="529" t="s">
        <v>142</v>
      </c>
      <c r="B48" s="530"/>
      <c r="C48" s="530"/>
      <c r="D48" s="530"/>
      <c r="E48" s="530"/>
      <c r="F48" s="530"/>
      <c r="G48" s="531"/>
    </row>
    <row r="49" spans="1:255" ht="60.75" customHeight="1" x14ac:dyDescent="0.2">
      <c r="A49" s="514" t="s">
        <v>156</v>
      </c>
      <c r="B49" s="527"/>
      <c r="C49" s="527"/>
      <c r="D49" s="527"/>
      <c r="E49" s="527"/>
      <c r="F49" s="527"/>
      <c r="G49" s="528"/>
    </row>
    <row r="50" spans="1:255" ht="65.25" customHeight="1" x14ac:dyDescent="0.2">
      <c r="A50" s="514" t="s">
        <v>283</v>
      </c>
      <c r="B50" s="515"/>
      <c r="C50" s="515"/>
      <c r="D50" s="515"/>
      <c r="E50" s="515"/>
      <c r="F50" s="515"/>
      <c r="G50" s="516"/>
    </row>
    <row r="51" spans="1:255" ht="45.75" customHeight="1" x14ac:dyDescent="0.2">
      <c r="A51" s="523" t="s">
        <v>149</v>
      </c>
      <c r="B51" s="524"/>
      <c r="C51" s="524"/>
      <c r="D51" s="524"/>
      <c r="E51" s="524"/>
      <c r="F51" s="524"/>
      <c r="G51" s="525"/>
    </row>
    <row r="52" spans="1:255" ht="72" customHeight="1" x14ac:dyDescent="0.2">
      <c r="A52" s="526" t="s">
        <v>155</v>
      </c>
      <c r="B52" s="526"/>
      <c r="C52" s="526"/>
      <c r="D52" s="526"/>
      <c r="E52" s="526"/>
      <c r="F52" s="526"/>
      <c r="G52" s="526"/>
    </row>
    <row r="53" spans="1:255" ht="26.25" customHeight="1" x14ac:dyDescent="0.2">
      <c r="A53" s="526" t="s">
        <v>151</v>
      </c>
      <c r="B53" s="526"/>
      <c r="C53" s="526"/>
      <c r="D53" s="526"/>
      <c r="E53" s="526"/>
      <c r="F53" s="526"/>
      <c r="G53" s="526"/>
    </row>
    <row r="54" spans="1:255" x14ac:dyDescent="0.2">
      <c r="A54" s="520" t="s">
        <v>152</v>
      </c>
      <c r="B54" s="520"/>
      <c r="C54" s="520"/>
      <c r="D54" s="520"/>
      <c r="E54" s="520"/>
      <c r="F54" s="520"/>
      <c r="G54" s="520"/>
    </row>
    <row r="55" spans="1:255" s="8" customFormat="1" ht="54" customHeight="1" x14ac:dyDescent="0.2">
      <c r="A55" s="514" t="s">
        <v>340</v>
      </c>
      <c r="B55" s="527"/>
      <c r="C55" s="527"/>
      <c r="D55" s="527"/>
      <c r="E55" s="527"/>
      <c r="F55" s="527"/>
      <c r="G55" s="528"/>
      <c r="IT55"/>
      <c r="IU55"/>
    </row>
    <row r="56" spans="1:255" s="8" customFormat="1" ht="68.25" customHeight="1" x14ac:dyDescent="0.2">
      <c r="A56" s="514" t="s">
        <v>437</v>
      </c>
      <c r="B56" s="515"/>
      <c r="C56" s="515"/>
      <c r="D56" s="515"/>
      <c r="E56" s="515"/>
      <c r="F56" s="515"/>
      <c r="G56" s="516"/>
      <c r="H56" s="9"/>
    </row>
    <row r="57" spans="1:255" s="8" customFormat="1" ht="34.5" customHeight="1" x14ac:dyDescent="0.2">
      <c r="A57" s="514" t="s">
        <v>447</v>
      </c>
      <c r="B57" s="515"/>
      <c r="C57" s="515"/>
      <c r="D57" s="515"/>
      <c r="E57" s="515"/>
      <c r="F57" s="515"/>
      <c r="G57" s="516"/>
      <c r="IT57"/>
      <c r="IU57"/>
    </row>
    <row r="58" spans="1:255" s="8" customFormat="1" x14ac:dyDescent="0.2">
      <c r="A58"/>
      <c r="B58"/>
      <c r="IT58"/>
      <c r="IU58"/>
    </row>
    <row r="59" spans="1:255" s="8" customFormat="1" x14ac:dyDescent="0.2">
      <c r="A59"/>
      <c r="B59"/>
      <c r="IT59"/>
      <c r="IU59"/>
    </row>
    <row r="60" spans="1:255" s="8" customFormat="1" x14ac:dyDescent="0.2">
      <c r="A60"/>
      <c r="B60"/>
      <c r="IT60"/>
      <c r="IU60"/>
    </row>
    <row r="61" spans="1:255" s="8" customFormat="1" x14ac:dyDescent="0.2">
      <c r="A61"/>
      <c r="B61"/>
      <c r="IT61"/>
      <c r="IU61"/>
    </row>
    <row r="62" spans="1:255" s="8" customFormat="1" x14ac:dyDescent="0.2">
      <c r="A62"/>
      <c r="B62"/>
      <c r="IT62"/>
      <c r="IU62"/>
    </row>
    <row r="63" spans="1:255" s="8" customFormat="1" x14ac:dyDescent="0.2">
      <c r="A63"/>
      <c r="B63"/>
      <c r="IT63"/>
      <c r="IU63"/>
    </row>
    <row r="64" spans="1:255" s="8" customFormat="1" x14ac:dyDescent="0.2">
      <c r="A64"/>
      <c r="B64"/>
      <c r="IT64"/>
      <c r="IU64"/>
    </row>
    <row r="65" spans="1:255" s="8" customFormat="1" x14ac:dyDescent="0.2">
      <c r="A65"/>
      <c r="B65"/>
      <c r="IT65"/>
      <c r="IU65"/>
    </row>
    <row r="66" spans="1:255" s="8" customFormat="1" x14ac:dyDescent="0.2">
      <c r="A66"/>
      <c r="B66"/>
      <c r="IT66"/>
      <c r="IU66"/>
    </row>
    <row r="67" spans="1:255" s="8" customFormat="1" x14ac:dyDescent="0.2">
      <c r="A67"/>
      <c r="B67" s="97"/>
      <c r="IT67"/>
      <c r="IU67"/>
    </row>
    <row r="68" spans="1:255" s="8" customFormat="1" x14ac:dyDescent="0.2">
      <c r="A68"/>
      <c r="B68"/>
      <c r="IT68"/>
      <c r="IU68"/>
    </row>
    <row r="69" spans="1:255" s="8" customFormat="1" x14ac:dyDescent="0.2">
      <c r="A69"/>
      <c r="B69"/>
      <c r="IT69"/>
      <c r="IU69"/>
    </row>
    <row r="70" spans="1:255" s="8" customFormat="1" x14ac:dyDescent="0.2">
      <c r="A70" s="9"/>
    </row>
    <row r="71" spans="1:255" s="8" customFormat="1" x14ac:dyDescent="0.2">
      <c r="A71" s="9"/>
    </row>
    <row r="72" spans="1:255" s="8" customFormat="1" x14ac:dyDescent="0.2">
      <c r="A72" s="9"/>
    </row>
  </sheetData>
  <sheetProtection selectLockedCells="1" selectUnlockedCells="1"/>
  <mergeCells count="20">
    <mergeCell ref="A55:G55"/>
    <mergeCell ref="B29:C29"/>
    <mergeCell ref="C20:C21"/>
    <mergeCell ref="B23:C23"/>
    <mergeCell ref="B25:C25"/>
    <mergeCell ref="B26:C26"/>
    <mergeCell ref="B27:C27"/>
    <mergeCell ref="A57:G57"/>
    <mergeCell ref="A5:C5"/>
    <mergeCell ref="A56:G56"/>
    <mergeCell ref="B28:C28"/>
    <mergeCell ref="A54:G54"/>
    <mergeCell ref="B40:C40"/>
    <mergeCell ref="B41:C41"/>
    <mergeCell ref="A51:G51"/>
    <mergeCell ref="A52:G52"/>
    <mergeCell ref="A53:G53"/>
    <mergeCell ref="A49:G49"/>
    <mergeCell ref="A50:G50"/>
    <mergeCell ref="A48:G48"/>
  </mergeCells>
  <hyperlinks>
    <hyperlink ref="A1" location="rozhrani!A1" display="návrat na výběr ceníku" xr:uid="{00000000-0004-0000-0500-000000000000}"/>
  </hyperlinks>
  <pageMargins left="0.50972222222222219" right="0.2361111111111111" top="0.31527777777777777" bottom="0.31527777777777777" header="0.51180555555555551" footer="0.51180555555555551"/>
  <pageSetup paperSize="9" scale="64"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01"/>
  <sheetViews>
    <sheetView showGridLines="0" zoomScaleNormal="100" zoomScaleSheetLayoutView="100" workbookViewId="0"/>
  </sheetViews>
  <sheetFormatPr defaultColWidth="9.140625" defaultRowHeight="12.75" x14ac:dyDescent="0.2"/>
  <cols>
    <col min="1" max="1" width="22.140625" style="8" customWidth="1"/>
    <col min="2" max="2" width="94.28515625" style="30" customWidth="1"/>
    <col min="3" max="3" width="7.5703125" style="30" customWidth="1"/>
    <col min="4" max="4" width="9.5703125" style="8" bestFit="1" customWidth="1"/>
    <col min="5" max="16384" width="9.140625" style="8"/>
  </cols>
  <sheetData>
    <row r="1" spans="1:5" ht="17.25" customHeight="1" x14ac:dyDescent="0.2">
      <c r="A1" s="7" t="s">
        <v>13</v>
      </c>
      <c r="B1" s="430"/>
      <c r="C1" s="430"/>
      <c r="D1" s="431"/>
      <c r="E1" s="432"/>
    </row>
    <row r="2" spans="1:5" ht="8.25" customHeight="1" x14ac:dyDescent="0.2">
      <c r="A2" s="7"/>
      <c r="B2" s="11"/>
      <c r="C2" s="11"/>
    </row>
    <row r="3" spans="1:5" ht="18" customHeight="1" x14ac:dyDescent="0.25">
      <c r="A3" s="536" t="s">
        <v>240</v>
      </c>
      <c r="B3" s="536"/>
      <c r="C3" s="536"/>
      <c r="D3" s="536"/>
    </row>
    <row r="4" spans="1:5" ht="6" customHeight="1" x14ac:dyDescent="0.25">
      <c r="A4" s="17"/>
      <c r="B4" s="55"/>
      <c r="C4" s="55"/>
    </row>
    <row r="5" spans="1:5" ht="21" customHeight="1" thickBot="1" x14ac:dyDescent="0.3">
      <c r="A5" s="56" t="s">
        <v>46</v>
      </c>
      <c r="B5" s="20"/>
      <c r="C5" s="20"/>
      <c r="D5" s="348"/>
    </row>
    <row r="6" spans="1:5" ht="15" customHeight="1" x14ac:dyDescent="0.25">
      <c r="A6" s="146"/>
      <c r="B6" s="355"/>
      <c r="C6" s="355"/>
      <c r="D6" s="349"/>
    </row>
    <row r="7" spans="1:5" ht="15" customHeight="1" x14ac:dyDescent="0.25">
      <c r="A7" s="147"/>
      <c r="B7" s="55" t="s">
        <v>164</v>
      </c>
      <c r="C7" s="55"/>
      <c r="D7" s="350"/>
    </row>
    <row r="8" spans="1:5" ht="15" customHeight="1" x14ac:dyDescent="0.25">
      <c r="A8" s="147"/>
      <c r="B8" s="537" t="s">
        <v>167</v>
      </c>
      <c r="C8" s="537"/>
      <c r="D8" s="538"/>
    </row>
    <row r="9" spans="1:5" ht="15" customHeight="1" x14ac:dyDescent="0.25">
      <c r="A9" s="147"/>
      <c r="B9" s="537"/>
      <c r="C9" s="537"/>
      <c r="D9" s="538"/>
    </row>
    <row r="10" spans="1:5" ht="25.5" customHeight="1" x14ac:dyDescent="0.25">
      <c r="A10" s="147"/>
      <c r="B10" s="537"/>
      <c r="C10" s="537"/>
      <c r="D10" s="538"/>
    </row>
    <row r="11" spans="1:5" ht="15" customHeight="1" x14ac:dyDescent="0.25">
      <c r="A11" s="147"/>
      <c r="B11" s="537"/>
      <c r="C11" s="537"/>
      <c r="D11" s="538"/>
    </row>
    <row r="12" spans="1:5" ht="15" customHeight="1" x14ac:dyDescent="0.25">
      <c r="A12" s="147"/>
      <c r="B12" s="537" t="s">
        <v>165</v>
      </c>
      <c r="C12" s="537"/>
      <c r="D12" s="538"/>
    </row>
    <row r="13" spans="1:5" ht="15" customHeight="1" x14ac:dyDescent="0.25">
      <c r="A13" s="147"/>
      <c r="B13" s="537"/>
      <c r="C13" s="537"/>
      <c r="D13" s="538"/>
    </row>
    <row r="14" spans="1:5" ht="15" customHeight="1" x14ac:dyDescent="0.25">
      <c r="A14" s="147"/>
      <c r="B14" s="537"/>
      <c r="C14" s="537"/>
      <c r="D14" s="538"/>
    </row>
    <row r="15" spans="1:5" ht="15" customHeight="1" x14ac:dyDescent="0.25">
      <c r="A15" s="147"/>
      <c r="B15" s="537"/>
      <c r="C15" s="537"/>
      <c r="D15" s="538"/>
    </row>
    <row r="16" spans="1:5" ht="6.75" customHeight="1" x14ac:dyDescent="0.25">
      <c r="A16" s="147"/>
      <c r="B16" s="353"/>
      <c r="C16" s="353"/>
      <c r="D16" s="350"/>
    </row>
    <row r="17" spans="1:4" ht="15" customHeight="1" x14ac:dyDescent="0.25">
      <c r="A17" s="147"/>
      <c r="B17" s="351" t="s">
        <v>168</v>
      </c>
      <c r="C17" s="351"/>
      <c r="D17" s="350"/>
    </row>
    <row r="18" spans="1:4" ht="15" customHeight="1" x14ac:dyDescent="0.25">
      <c r="A18" s="147"/>
      <c r="B18" s="11" t="s">
        <v>169</v>
      </c>
      <c r="C18" s="11"/>
      <c r="D18" s="350"/>
    </row>
    <row r="19" spans="1:4" ht="15" customHeight="1" x14ac:dyDescent="0.25">
      <c r="A19" s="147"/>
      <c r="B19" s="11" t="s">
        <v>235</v>
      </c>
      <c r="C19" s="11"/>
      <c r="D19" s="350"/>
    </row>
    <row r="20" spans="1:4" ht="21" customHeight="1" x14ac:dyDescent="0.25">
      <c r="A20" s="147"/>
      <c r="B20" s="352" t="s">
        <v>173</v>
      </c>
      <c r="C20" s="352"/>
      <c r="D20" s="350"/>
    </row>
    <row r="21" spans="1:4" ht="15" customHeight="1" x14ac:dyDescent="0.25">
      <c r="A21" s="148"/>
      <c r="B21" s="139"/>
      <c r="C21" s="8"/>
      <c r="D21" s="350"/>
    </row>
    <row r="22" spans="1:4" ht="15" customHeight="1" x14ac:dyDescent="0.25">
      <c r="A22" s="149"/>
      <c r="B22" s="354"/>
      <c r="C22" s="354"/>
      <c r="D22" s="356"/>
    </row>
    <row r="23" spans="1:4" ht="15" customHeight="1" x14ac:dyDescent="0.25">
      <c r="A23" s="147"/>
      <c r="B23" s="55" t="s">
        <v>363</v>
      </c>
      <c r="C23" s="55"/>
      <c r="D23" s="350"/>
    </row>
    <row r="24" spans="1:4" ht="29.25" customHeight="1" x14ac:dyDescent="0.25">
      <c r="A24" s="147"/>
      <c r="B24" s="503" t="s">
        <v>166</v>
      </c>
      <c r="C24" s="503"/>
      <c r="D24" s="539"/>
    </row>
    <row r="25" spans="1:4" ht="15" customHeight="1" x14ac:dyDescent="0.25">
      <c r="A25" s="147"/>
      <c r="B25" s="503"/>
      <c r="C25" s="503"/>
      <c r="D25" s="539"/>
    </row>
    <row r="26" spans="1:4" ht="15" customHeight="1" x14ac:dyDescent="0.25">
      <c r="A26" s="147"/>
      <c r="B26" s="503"/>
      <c r="C26" s="503"/>
      <c r="D26" s="539"/>
    </row>
    <row r="27" spans="1:4" ht="15" customHeight="1" x14ac:dyDescent="0.25">
      <c r="A27" s="147"/>
      <c r="B27" s="351" t="s">
        <v>170</v>
      </c>
      <c r="C27" s="351"/>
      <c r="D27" s="350"/>
    </row>
    <row r="28" spans="1:4" ht="15" customHeight="1" x14ac:dyDescent="0.25">
      <c r="A28" s="147"/>
      <c r="B28" s="11" t="s">
        <v>171</v>
      </c>
      <c r="C28" s="11"/>
      <c r="D28" s="350"/>
    </row>
    <row r="29" spans="1:4" ht="15" customHeight="1" x14ac:dyDescent="0.25">
      <c r="A29" s="147"/>
      <c r="B29" s="11" t="s">
        <v>172</v>
      </c>
      <c r="C29" s="11"/>
      <c r="D29" s="350"/>
    </row>
    <row r="30" spans="1:4" ht="21.75" customHeight="1" x14ac:dyDescent="0.25">
      <c r="A30" s="147"/>
      <c r="B30" s="352" t="s">
        <v>174</v>
      </c>
      <c r="C30" s="352"/>
      <c r="D30" s="350"/>
    </row>
    <row r="31" spans="1:4" ht="15" customHeight="1" thickBot="1" x14ac:dyDescent="0.3">
      <c r="A31" s="150"/>
      <c r="B31" s="243"/>
      <c r="C31" s="243"/>
      <c r="D31" s="151"/>
    </row>
    <row r="32" spans="1:4" ht="6" customHeight="1" x14ac:dyDescent="0.25">
      <c r="A32" s="17"/>
      <c r="B32" s="8"/>
      <c r="C32" s="8"/>
    </row>
    <row r="33" spans="1:4" ht="18.75" customHeight="1" thickBot="1" x14ac:dyDescent="0.3">
      <c r="A33" s="347" t="s">
        <v>341</v>
      </c>
      <c r="B33" s="348"/>
      <c r="C33" s="348"/>
      <c r="D33" s="348"/>
    </row>
    <row r="34" spans="1:4" ht="10.5" customHeight="1" x14ac:dyDescent="0.25">
      <c r="A34" s="146"/>
      <c r="B34" s="359"/>
      <c r="C34" s="359"/>
      <c r="D34" s="349"/>
    </row>
    <row r="35" spans="1:4" ht="39" customHeight="1" x14ac:dyDescent="0.2">
      <c r="A35" s="540" t="s">
        <v>379</v>
      </c>
      <c r="B35" s="541"/>
      <c r="C35" s="541"/>
      <c r="D35" s="542"/>
    </row>
    <row r="36" spans="1:4" ht="8.25" customHeight="1" x14ac:dyDescent="0.25">
      <c r="A36" s="147"/>
      <c r="B36" s="8"/>
      <c r="C36" s="8"/>
      <c r="D36" s="350"/>
    </row>
    <row r="37" spans="1:4" ht="56.25" customHeight="1" x14ac:dyDescent="0.25">
      <c r="A37" s="147"/>
      <c r="B37" s="8"/>
      <c r="C37" s="8"/>
      <c r="D37" s="360" t="s">
        <v>381</v>
      </c>
    </row>
    <row r="38" spans="1:4" ht="41.25" customHeight="1" x14ac:dyDescent="0.25">
      <c r="A38" s="149"/>
      <c r="B38" s="245"/>
      <c r="C38" s="245"/>
      <c r="D38" s="356"/>
    </row>
    <row r="39" spans="1:4" ht="15" customHeight="1" x14ac:dyDescent="0.2">
      <c r="A39" s="118"/>
      <c r="B39" s="357" t="s">
        <v>342</v>
      </c>
      <c r="C39" s="357"/>
      <c r="D39" s="365">
        <v>1364</v>
      </c>
    </row>
    <row r="40" spans="1:4" ht="15" customHeight="1" x14ac:dyDescent="0.2">
      <c r="A40" s="118"/>
      <c r="B40" s="358" t="s">
        <v>364</v>
      </c>
      <c r="C40" s="358"/>
      <c r="D40" s="366"/>
    </row>
    <row r="41" spans="1:4" ht="15" customHeight="1" x14ac:dyDescent="0.2">
      <c r="A41" s="361"/>
      <c r="B41" s="362"/>
      <c r="C41" s="362"/>
      <c r="D41" s="367"/>
    </row>
    <row r="42" spans="1:4" ht="41.25" customHeight="1" x14ac:dyDescent="0.2">
      <c r="A42" s="363"/>
      <c r="B42" s="364"/>
      <c r="C42" s="364"/>
      <c r="D42" s="368"/>
    </row>
    <row r="43" spans="1:4" ht="15" customHeight="1" x14ac:dyDescent="0.2">
      <c r="A43" s="118"/>
      <c r="B43" s="357" t="s">
        <v>343</v>
      </c>
      <c r="C43" s="357"/>
      <c r="D43" s="365">
        <v>1397</v>
      </c>
    </row>
    <row r="44" spans="1:4" ht="15" customHeight="1" x14ac:dyDescent="0.25">
      <c r="A44" s="147"/>
      <c r="B44" s="358" t="s">
        <v>364</v>
      </c>
      <c r="C44" s="358"/>
      <c r="D44" s="366"/>
    </row>
    <row r="45" spans="1:4" ht="15" customHeight="1" x14ac:dyDescent="0.25">
      <c r="A45" s="148"/>
      <c r="B45" s="139"/>
      <c r="C45" s="139"/>
      <c r="D45" s="367"/>
    </row>
    <row r="46" spans="1:4" ht="41.25" customHeight="1" x14ac:dyDescent="0.25">
      <c r="A46" s="149"/>
      <c r="B46" s="364"/>
      <c r="C46" s="486" t="s">
        <v>459</v>
      </c>
      <c r="D46" s="365">
        <v>1149</v>
      </c>
    </row>
    <row r="47" spans="1:4" ht="15" customHeight="1" x14ac:dyDescent="0.25">
      <c r="A47" s="147"/>
      <c r="B47" s="357" t="s">
        <v>344</v>
      </c>
      <c r="C47" s="488" t="s">
        <v>461</v>
      </c>
      <c r="D47" s="365">
        <v>1231</v>
      </c>
    </row>
    <row r="48" spans="1:4" ht="15" customHeight="1" x14ac:dyDescent="0.25">
      <c r="A48" s="147"/>
      <c r="B48" s="358" t="s">
        <v>365</v>
      </c>
      <c r="C48" s="488" t="s">
        <v>460</v>
      </c>
      <c r="D48" s="365">
        <v>1314</v>
      </c>
    </row>
    <row r="49" spans="1:4" ht="15" customHeight="1" x14ac:dyDescent="0.25">
      <c r="A49" s="148"/>
      <c r="B49" s="362"/>
      <c r="C49" s="487"/>
      <c r="D49" s="367"/>
    </row>
    <row r="50" spans="1:4" ht="41.25" customHeight="1" x14ac:dyDescent="0.2">
      <c r="A50" s="363"/>
      <c r="B50" s="245"/>
      <c r="C50" s="245"/>
      <c r="D50" s="368"/>
    </row>
    <row r="51" spans="1:4" ht="15" customHeight="1" x14ac:dyDescent="0.25">
      <c r="A51" s="147"/>
      <c r="B51" s="357" t="s">
        <v>345</v>
      </c>
      <c r="C51" s="357"/>
      <c r="D51" s="365">
        <v>1818</v>
      </c>
    </row>
    <row r="52" spans="1:4" ht="15" customHeight="1" x14ac:dyDescent="0.25">
      <c r="A52" s="147"/>
      <c r="B52" s="358" t="s">
        <v>365</v>
      </c>
      <c r="C52" s="358"/>
      <c r="D52" s="366"/>
    </row>
    <row r="53" spans="1:4" ht="15" customHeight="1" x14ac:dyDescent="0.25">
      <c r="A53" s="148"/>
      <c r="B53" s="362"/>
      <c r="C53" s="362"/>
      <c r="D53" s="367"/>
    </row>
    <row r="54" spans="1:4" ht="41.25" customHeight="1" x14ac:dyDescent="0.25">
      <c r="A54" s="149"/>
      <c r="B54" s="364"/>
      <c r="C54" s="364"/>
      <c r="D54" s="368"/>
    </row>
    <row r="55" spans="1:4" ht="15" customHeight="1" x14ac:dyDescent="0.2">
      <c r="A55" s="118"/>
      <c r="B55" s="357" t="s">
        <v>378</v>
      </c>
      <c r="C55" s="357"/>
      <c r="D55" s="365">
        <v>1901</v>
      </c>
    </row>
    <row r="56" spans="1:4" ht="15" customHeight="1" x14ac:dyDescent="0.25">
      <c r="A56" s="147"/>
      <c r="B56" s="358" t="s">
        <v>367</v>
      </c>
      <c r="C56" s="358"/>
      <c r="D56" s="366"/>
    </row>
    <row r="57" spans="1:4" ht="15" customHeight="1" x14ac:dyDescent="0.25">
      <c r="A57" s="148"/>
      <c r="B57" s="139"/>
      <c r="C57" s="139"/>
      <c r="D57" s="367"/>
    </row>
    <row r="58" spans="1:4" ht="41.25" customHeight="1" x14ac:dyDescent="0.25">
      <c r="A58" s="149"/>
      <c r="B58" s="364"/>
      <c r="C58" s="364"/>
      <c r="D58" s="368"/>
    </row>
    <row r="59" spans="1:4" ht="15" customHeight="1" x14ac:dyDescent="0.25">
      <c r="A59" s="147"/>
      <c r="B59" s="357" t="s">
        <v>380</v>
      </c>
      <c r="C59" s="357"/>
      <c r="D59" s="365">
        <v>1149</v>
      </c>
    </row>
    <row r="60" spans="1:4" ht="15" customHeight="1" x14ac:dyDescent="0.25">
      <c r="A60" s="147"/>
      <c r="B60" s="358" t="s">
        <v>367</v>
      </c>
      <c r="C60" s="358"/>
      <c r="D60" s="366"/>
    </row>
    <row r="61" spans="1:4" ht="15" customHeight="1" thickBot="1" x14ac:dyDescent="0.25">
      <c r="A61" s="369"/>
      <c r="B61" s="370"/>
      <c r="C61" s="370"/>
      <c r="D61" s="371"/>
    </row>
    <row r="62" spans="1:4" ht="15" customHeight="1" x14ac:dyDescent="0.25">
      <c r="A62" s="149"/>
      <c r="B62" s="364"/>
      <c r="C62" s="364"/>
      <c r="D62" s="368"/>
    </row>
    <row r="63" spans="1:4" ht="15" customHeight="1" x14ac:dyDescent="0.25">
      <c r="A63" s="147"/>
      <c r="B63" s="357" t="s">
        <v>429</v>
      </c>
      <c r="C63" s="357"/>
      <c r="D63" s="365">
        <v>1149</v>
      </c>
    </row>
    <row r="64" spans="1:4" ht="57.75" customHeight="1" x14ac:dyDescent="0.25">
      <c r="A64" s="147"/>
      <c r="B64" s="358" t="s">
        <v>430</v>
      </c>
      <c r="C64" s="358"/>
      <c r="D64" s="366"/>
    </row>
    <row r="65" spans="1:4" ht="15" customHeight="1" thickBot="1" x14ac:dyDescent="0.25">
      <c r="A65" s="369"/>
      <c r="B65" s="370"/>
      <c r="C65" s="370"/>
      <c r="D65" s="371"/>
    </row>
    <row r="66" spans="1:4" ht="9" customHeight="1" x14ac:dyDescent="0.2">
      <c r="A66" s="118"/>
      <c r="B66" s="357"/>
      <c r="C66" s="357"/>
      <c r="D66" s="366"/>
    </row>
    <row r="67" spans="1:4" ht="41.25" customHeight="1" x14ac:dyDescent="0.25">
      <c r="A67" s="149"/>
      <c r="B67" s="364"/>
      <c r="C67" s="364"/>
      <c r="D67" s="368"/>
    </row>
    <row r="68" spans="1:4" ht="15" customHeight="1" x14ac:dyDescent="0.25">
      <c r="A68" s="147"/>
      <c r="B68" s="357" t="s">
        <v>406</v>
      </c>
      <c r="C68" s="357"/>
      <c r="D68" s="365">
        <v>1118</v>
      </c>
    </row>
    <row r="69" spans="1:4" ht="15" customHeight="1" x14ac:dyDescent="0.25">
      <c r="A69" s="147"/>
      <c r="B69" s="358" t="s">
        <v>438</v>
      </c>
      <c r="C69" s="358"/>
      <c r="D69" s="366"/>
    </row>
    <row r="70" spans="1:4" ht="15" customHeight="1" thickBot="1" x14ac:dyDescent="0.25">
      <c r="A70" s="369"/>
      <c r="B70" s="446" t="s">
        <v>439</v>
      </c>
      <c r="C70" s="446"/>
      <c r="D70" s="371"/>
    </row>
    <row r="71" spans="1:4" ht="15" customHeight="1" x14ac:dyDescent="0.2">
      <c r="B71" s="8"/>
      <c r="C71" s="8"/>
    </row>
    <row r="72" spans="1:4" ht="15" customHeight="1" x14ac:dyDescent="0.2">
      <c r="B72" s="8"/>
      <c r="C72" s="8"/>
    </row>
    <row r="73" spans="1:4" ht="15" customHeight="1" x14ac:dyDescent="0.2">
      <c r="B73" s="8"/>
      <c r="C73" s="8"/>
    </row>
    <row r="74" spans="1:4" x14ac:dyDescent="0.2">
      <c r="B74" s="8"/>
      <c r="C74" s="8"/>
    </row>
    <row r="75" spans="1:4" x14ac:dyDescent="0.2">
      <c r="B75" s="8"/>
      <c r="C75" s="8"/>
    </row>
    <row r="76" spans="1:4" x14ac:dyDescent="0.2">
      <c r="B76" s="8"/>
      <c r="C76" s="8"/>
    </row>
    <row r="77" spans="1:4" x14ac:dyDescent="0.2">
      <c r="B77" s="8"/>
      <c r="C77" s="8"/>
    </row>
    <row r="78" spans="1:4" x14ac:dyDescent="0.2">
      <c r="B78" s="8"/>
      <c r="C78" s="8"/>
    </row>
    <row r="79" spans="1:4" x14ac:dyDescent="0.2">
      <c r="B79" s="8"/>
      <c r="C79" s="8"/>
    </row>
    <row r="80" spans="1:4" x14ac:dyDescent="0.2">
      <c r="B80" s="8"/>
      <c r="C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sheetData>
  <sheetProtection selectLockedCells="1" selectUnlockedCells="1"/>
  <mergeCells count="5">
    <mergeCell ref="A3:D3"/>
    <mergeCell ref="B8:D11"/>
    <mergeCell ref="B12:D15"/>
    <mergeCell ref="B24:D26"/>
    <mergeCell ref="A35:D35"/>
  </mergeCells>
  <hyperlinks>
    <hyperlink ref="A1" location="rozhrani!A1" display="návrat na výběr ceníku" xr:uid="{00000000-0004-0000-0600-000000000000}"/>
  </hyperlinks>
  <pageMargins left="0.57986111111111116" right="0.27986111111111112" top="0.3" bottom="0.22013888888888888" header="0.51180555555555551" footer="0.51180555555555551"/>
  <pageSetup paperSize="9" scale="71" firstPageNumber="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4"/>
  <sheetViews>
    <sheetView showGridLines="0" workbookViewId="0"/>
  </sheetViews>
  <sheetFormatPr defaultRowHeight="12.75" x14ac:dyDescent="0.2"/>
  <cols>
    <col min="1" max="1" width="59.42578125" customWidth="1"/>
    <col min="2" max="2" width="13.7109375" customWidth="1"/>
    <col min="3" max="3" width="21.5703125" customWidth="1"/>
    <col min="5" max="5" width="11" bestFit="1" customWidth="1"/>
    <col min="6" max="6" width="13.5703125" bestFit="1" customWidth="1"/>
  </cols>
  <sheetData>
    <row r="1" spans="1:6" x14ac:dyDescent="0.2">
      <c r="A1" s="58" t="s">
        <v>13</v>
      </c>
      <c r="B1" s="8"/>
      <c r="C1" s="11"/>
    </row>
    <row r="2" spans="1:6" x14ac:dyDescent="0.2">
      <c r="A2" s="13" t="s">
        <v>25</v>
      </c>
      <c r="B2" s="8"/>
      <c r="C2" s="11"/>
    </row>
    <row r="3" spans="1:6" ht="8.25" customHeight="1" x14ac:dyDescent="0.2">
      <c r="A3" s="13"/>
      <c r="B3" s="8"/>
      <c r="C3" s="11"/>
    </row>
    <row r="4" spans="1:6" ht="18" x14ac:dyDescent="0.25">
      <c r="A4" s="545" t="s">
        <v>183</v>
      </c>
      <c r="B4" s="545"/>
      <c r="C4" s="545"/>
      <c r="D4" s="545"/>
      <c r="E4" s="545"/>
      <c r="F4" s="545"/>
    </row>
    <row r="5" spans="1:6" x14ac:dyDescent="0.2">
      <c r="A5" t="s">
        <v>241</v>
      </c>
    </row>
    <row r="7" spans="1:6" x14ac:dyDescent="0.2">
      <c r="A7" t="s">
        <v>184</v>
      </c>
      <c r="B7" t="s">
        <v>185</v>
      </c>
      <c r="C7" t="s">
        <v>186</v>
      </c>
      <c r="D7" t="s">
        <v>187</v>
      </c>
      <c r="E7" t="s">
        <v>188</v>
      </c>
      <c r="F7" t="s">
        <v>189</v>
      </c>
    </row>
    <row r="8" spans="1:6" ht="15" x14ac:dyDescent="0.2">
      <c r="A8" s="152" t="s">
        <v>190</v>
      </c>
      <c r="B8" s="153"/>
      <c r="C8" s="153"/>
      <c r="D8" s="153"/>
      <c r="E8" s="153"/>
      <c r="F8" s="154"/>
    </row>
    <row r="9" spans="1:6" ht="18" customHeight="1" x14ac:dyDescent="0.2">
      <c r="A9" s="543" t="s">
        <v>191</v>
      </c>
      <c r="B9" s="155" t="s">
        <v>192</v>
      </c>
      <c r="C9" s="155" t="s">
        <v>193</v>
      </c>
      <c r="D9" s="178">
        <v>1</v>
      </c>
      <c r="E9" s="156">
        <v>6611</v>
      </c>
      <c r="F9" s="157">
        <f>E9*D9</f>
        <v>6611</v>
      </c>
    </row>
    <row r="10" spans="1:6" ht="12.75" customHeight="1" x14ac:dyDescent="0.2">
      <c r="A10" s="544"/>
      <c r="B10" s="158" t="s">
        <v>194</v>
      </c>
      <c r="C10" s="158" t="s">
        <v>195</v>
      </c>
      <c r="D10" s="179">
        <v>1</v>
      </c>
      <c r="E10" s="159">
        <v>578</v>
      </c>
      <c r="F10" s="160">
        <f>E10*D10</f>
        <v>578</v>
      </c>
    </row>
    <row r="11" spans="1:6" ht="12.75" customHeight="1" x14ac:dyDescent="0.2">
      <c r="A11" s="544"/>
      <c r="B11" s="158" t="s">
        <v>196</v>
      </c>
      <c r="C11" s="158" t="s">
        <v>197</v>
      </c>
      <c r="D11" s="179">
        <v>1</v>
      </c>
      <c r="E11" s="159">
        <v>3305</v>
      </c>
      <c r="F11" s="160">
        <f>E11*D11</f>
        <v>3305</v>
      </c>
    </row>
    <row r="12" spans="1:6" x14ac:dyDescent="0.2">
      <c r="A12" s="161"/>
      <c r="B12" s="158"/>
      <c r="C12" s="158"/>
      <c r="D12" s="158"/>
      <c r="E12" s="158"/>
      <c r="F12" s="162"/>
    </row>
    <row r="13" spans="1:6" ht="15" x14ac:dyDescent="0.25">
      <c r="A13" s="163" t="s">
        <v>198</v>
      </c>
      <c r="B13" s="164"/>
      <c r="C13" s="164"/>
      <c r="D13" s="164"/>
      <c r="E13" s="164"/>
      <c r="F13" s="165">
        <f>SUM(F9:F12)</f>
        <v>10494</v>
      </c>
    </row>
    <row r="14" spans="1:6" ht="15" x14ac:dyDescent="0.25">
      <c r="A14" s="166" t="s">
        <v>199</v>
      </c>
      <c r="B14" s="167"/>
      <c r="C14" s="167"/>
      <c r="D14" s="167"/>
      <c r="E14" s="167"/>
      <c r="F14" s="168">
        <v>9499</v>
      </c>
    </row>
    <row r="16" spans="1:6" ht="15" x14ac:dyDescent="0.2">
      <c r="A16" s="152" t="s">
        <v>200</v>
      </c>
      <c r="B16" s="153"/>
      <c r="C16" s="153"/>
      <c r="D16" s="153"/>
      <c r="E16" s="153"/>
      <c r="F16" s="154"/>
    </row>
    <row r="17" spans="1:6" x14ac:dyDescent="0.2">
      <c r="A17" s="543" t="s">
        <v>201</v>
      </c>
      <c r="B17" s="155" t="s">
        <v>192</v>
      </c>
      <c r="C17" s="155" t="s">
        <v>193</v>
      </c>
      <c r="D17" s="178">
        <v>1</v>
      </c>
      <c r="E17" s="156">
        <v>6611</v>
      </c>
      <c r="F17" s="157">
        <f>E17*D17</f>
        <v>6611</v>
      </c>
    </row>
    <row r="18" spans="1:6" ht="12.75" customHeight="1" x14ac:dyDescent="0.2">
      <c r="A18" s="544"/>
      <c r="B18" s="158" t="s">
        <v>194</v>
      </c>
      <c r="C18" s="158" t="s">
        <v>195</v>
      </c>
      <c r="D18" s="179">
        <v>2</v>
      </c>
      <c r="E18" s="159">
        <v>578</v>
      </c>
      <c r="F18" s="160">
        <f>E18*D18</f>
        <v>1156</v>
      </c>
    </row>
    <row r="19" spans="1:6" ht="12.75" customHeight="1" x14ac:dyDescent="0.2">
      <c r="A19" s="544"/>
      <c r="B19" s="158" t="s">
        <v>202</v>
      </c>
      <c r="C19" s="158" t="s">
        <v>203</v>
      </c>
      <c r="D19" s="179">
        <v>3</v>
      </c>
      <c r="E19" s="159">
        <v>908</v>
      </c>
      <c r="F19" s="160">
        <f>E19*D19</f>
        <v>2724</v>
      </c>
    </row>
    <row r="20" spans="1:6" x14ac:dyDescent="0.2">
      <c r="A20" s="161"/>
      <c r="B20" s="158"/>
      <c r="C20" s="158"/>
      <c r="D20" s="158"/>
      <c r="E20" s="158"/>
      <c r="F20" s="162"/>
    </row>
    <row r="21" spans="1:6" ht="15" x14ac:dyDescent="0.25">
      <c r="A21" s="163" t="s">
        <v>198</v>
      </c>
      <c r="B21" s="164"/>
      <c r="C21" s="164"/>
      <c r="D21" s="164"/>
      <c r="E21" s="164"/>
      <c r="F21" s="165">
        <f>SUM(F17:F20)</f>
        <v>10491</v>
      </c>
    </row>
    <row r="22" spans="1:6" ht="15" x14ac:dyDescent="0.25">
      <c r="A22" s="166" t="s">
        <v>199</v>
      </c>
      <c r="B22" s="167"/>
      <c r="C22" s="167"/>
      <c r="D22" s="167"/>
      <c r="E22" s="167"/>
      <c r="F22" s="168">
        <v>9499</v>
      </c>
    </row>
    <row r="23" spans="1:6" ht="15" x14ac:dyDescent="0.25">
      <c r="A23" s="169"/>
      <c r="B23" s="169"/>
      <c r="C23" s="169"/>
      <c r="D23" s="169"/>
      <c r="E23" s="169"/>
      <c r="F23" s="170"/>
    </row>
    <row r="24" spans="1:6" ht="15" x14ac:dyDescent="0.2">
      <c r="A24" s="152" t="s">
        <v>204</v>
      </c>
      <c r="B24" s="153"/>
      <c r="C24" s="153"/>
      <c r="D24" s="153"/>
      <c r="E24" s="153"/>
      <c r="F24" s="154"/>
    </row>
    <row r="25" spans="1:6" x14ac:dyDescent="0.2">
      <c r="A25" s="543" t="s">
        <v>205</v>
      </c>
      <c r="B25" s="155" t="s">
        <v>192</v>
      </c>
      <c r="C25" s="155" t="s">
        <v>193</v>
      </c>
      <c r="D25" s="178">
        <v>1</v>
      </c>
      <c r="E25" s="156">
        <v>6611</v>
      </c>
      <c r="F25" s="157">
        <f>E25*D25</f>
        <v>6611</v>
      </c>
    </row>
    <row r="26" spans="1:6" ht="12.75" customHeight="1" x14ac:dyDescent="0.2">
      <c r="A26" s="544"/>
      <c r="B26" s="158" t="s">
        <v>194</v>
      </c>
      <c r="C26" s="158" t="s">
        <v>195</v>
      </c>
      <c r="D26" s="179">
        <v>2</v>
      </c>
      <c r="E26" s="159">
        <v>578</v>
      </c>
      <c r="F26" s="160">
        <f>E26*D26</f>
        <v>1156</v>
      </c>
    </row>
    <row r="27" spans="1:6" ht="12.75" customHeight="1" x14ac:dyDescent="0.2">
      <c r="A27" s="544"/>
      <c r="B27" s="158" t="s">
        <v>196</v>
      </c>
      <c r="C27" s="158" t="s">
        <v>197</v>
      </c>
      <c r="D27" s="179">
        <v>1</v>
      </c>
      <c r="E27" s="159">
        <v>3305</v>
      </c>
      <c r="F27" s="160">
        <f>E27*D27</f>
        <v>3305</v>
      </c>
    </row>
    <row r="28" spans="1:6" x14ac:dyDescent="0.2">
      <c r="A28" s="544"/>
      <c r="B28" s="158" t="s">
        <v>202</v>
      </c>
      <c r="C28" s="158" t="s">
        <v>203</v>
      </c>
      <c r="D28" s="179">
        <v>2</v>
      </c>
      <c r="E28" s="159">
        <v>908</v>
      </c>
      <c r="F28" s="160">
        <f>E28*D28</f>
        <v>1816</v>
      </c>
    </row>
    <row r="29" spans="1:6" x14ac:dyDescent="0.2">
      <c r="A29" s="171"/>
      <c r="B29" s="158"/>
      <c r="C29" s="158"/>
      <c r="D29" s="158"/>
      <c r="E29" s="158"/>
      <c r="F29" s="162"/>
    </row>
    <row r="30" spans="1:6" ht="15" x14ac:dyDescent="0.25">
      <c r="A30" s="163" t="s">
        <v>198</v>
      </c>
      <c r="B30" s="164"/>
      <c r="C30" s="164"/>
      <c r="D30" s="164"/>
      <c r="E30" s="164"/>
      <c r="F30" s="165">
        <f>SUM(F25:F29)</f>
        <v>12888</v>
      </c>
    </row>
    <row r="31" spans="1:6" ht="15" x14ac:dyDescent="0.25">
      <c r="A31" s="166" t="s">
        <v>199</v>
      </c>
      <c r="B31" s="167"/>
      <c r="C31" s="167"/>
      <c r="D31" s="167"/>
      <c r="E31" s="167"/>
      <c r="F31" s="168">
        <v>11499</v>
      </c>
    </row>
    <row r="33" spans="1:6" ht="15" x14ac:dyDescent="0.2">
      <c r="A33" s="152" t="s">
        <v>233</v>
      </c>
      <c r="B33" s="153"/>
      <c r="C33" s="153"/>
      <c r="D33" s="153"/>
      <c r="E33" s="153"/>
      <c r="F33" s="154"/>
    </row>
    <row r="34" spans="1:6" x14ac:dyDescent="0.2">
      <c r="A34" s="543" t="s">
        <v>206</v>
      </c>
      <c r="B34" s="155" t="s">
        <v>192</v>
      </c>
      <c r="C34" s="155" t="s">
        <v>193</v>
      </c>
      <c r="D34" s="178">
        <v>1</v>
      </c>
      <c r="E34" s="156">
        <v>6611</v>
      </c>
      <c r="F34" s="157">
        <f t="shared" ref="F34:F39" si="0">E34*D34</f>
        <v>6611</v>
      </c>
    </row>
    <row r="35" spans="1:6" ht="12.75" customHeight="1" x14ac:dyDescent="0.2">
      <c r="A35" s="544"/>
      <c r="B35" s="158" t="s">
        <v>207</v>
      </c>
      <c r="C35" s="158" t="s">
        <v>208</v>
      </c>
      <c r="D35" s="179">
        <v>1</v>
      </c>
      <c r="E35" s="159">
        <v>1652</v>
      </c>
      <c r="F35" s="160">
        <f t="shared" si="0"/>
        <v>1652</v>
      </c>
    </row>
    <row r="36" spans="1:6" ht="12.75" customHeight="1" x14ac:dyDescent="0.2">
      <c r="A36" s="544"/>
      <c r="B36" s="158" t="s">
        <v>202</v>
      </c>
      <c r="C36" s="158" t="s">
        <v>203</v>
      </c>
      <c r="D36" s="179">
        <v>5</v>
      </c>
      <c r="E36" s="159">
        <v>908</v>
      </c>
      <c r="F36" s="160">
        <f t="shared" si="0"/>
        <v>4540</v>
      </c>
    </row>
    <row r="37" spans="1:6" x14ac:dyDescent="0.2">
      <c r="A37" s="544"/>
      <c r="B37" s="158" t="s">
        <v>209</v>
      </c>
      <c r="C37" s="158" t="s">
        <v>210</v>
      </c>
      <c r="D37" s="179">
        <v>1</v>
      </c>
      <c r="E37" s="159">
        <v>826</v>
      </c>
      <c r="F37" s="160">
        <f t="shared" si="0"/>
        <v>826</v>
      </c>
    </row>
    <row r="38" spans="1:6" x14ac:dyDescent="0.2">
      <c r="A38" s="544"/>
      <c r="B38" s="158" t="s">
        <v>196</v>
      </c>
      <c r="C38" s="158" t="s">
        <v>197</v>
      </c>
      <c r="D38" s="179">
        <v>1</v>
      </c>
      <c r="E38" s="159">
        <v>3305</v>
      </c>
      <c r="F38" s="160">
        <f t="shared" si="0"/>
        <v>3305</v>
      </c>
    </row>
    <row r="39" spans="1:6" x14ac:dyDescent="0.2">
      <c r="A39" s="544"/>
      <c r="B39" s="158" t="s">
        <v>211</v>
      </c>
      <c r="C39" s="158" t="s">
        <v>212</v>
      </c>
      <c r="D39" s="179">
        <v>1</v>
      </c>
      <c r="E39" s="159">
        <v>1321</v>
      </c>
      <c r="F39" s="160">
        <f t="shared" si="0"/>
        <v>1321</v>
      </c>
    </row>
    <row r="40" spans="1:6" x14ac:dyDescent="0.2">
      <c r="A40" s="161"/>
      <c r="B40" s="158"/>
      <c r="C40" s="158"/>
      <c r="D40" s="158"/>
      <c r="E40" s="159"/>
      <c r="F40" s="160"/>
    </row>
    <row r="41" spans="1:6" ht="15" x14ac:dyDescent="0.25">
      <c r="A41" s="163" t="s">
        <v>198</v>
      </c>
      <c r="B41" s="164"/>
      <c r="C41" s="164"/>
      <c r="D41" s="164"/>
      <c r="E41" s="164"/>
      <c r="F41" s="165">
        <f>SUM(F34:F39)</f>
        <v>18255</v>
      </c>
    </row>
    <row r="42" spans="1:6" ht="15" x14ac:dyDescent="0.25">
      <c r="A42" s="166" t="s">
        <v>199</v>
      </c>
      <c r="B42" s="167"/>
      <c r="C42" s="167"/>
      <c r="D42" s="167"/>
      <c r="E42" s="167"/>
      <c r="F42" s="168">
        <v>16499</v>
      </c>
    </row>
    <row r="44" spans="1:6" ht="15" x14ac:dyDescent="0.2">
      <c r="A44" s="152" t="s">
        <v>213</v>
      </c>
      <c r="B44" s="153"/>
      <c r="C44" s="153"/>
      <c r="D44" s="153"/>
      <c r="E44" s="153"/>
      <c r="F44" s="154"/>
    </row>
    <row r="45" spans="1:6" x14ac:dyDescent="0.2">
      <c r="A45" s="543" t="s">
        <v>214</v>
      </c>
      <c r="B45" s="155" t="s">
        <v>192</v>
      </c>
      <c r="C45" s="155" t="s">
        <v>193</v>
      </c>
      <c r="D45" s="178">
        <v>1</v>
      </c>
      <c r="E45" s="156">
        <v>6611</v>
      </c>
      <c r="F45" s="157">
        <f t="shared" ref="F45:F50" si="1">E45*D45</f>
        <v>6611</v>
      </c>
    </row>
    <row r="46" spans="1:6" ht="12.75" customHeight="1" x14ac:dyDescent="0.2">
      <c r="A46" s="544"/>
      <c r="B46" s="158" t="s">
        <v>207</v>
      </c>
      <c r="C46" s="158" t="s">
        <v>208</v>
      </c>
      <c r="D46" s="179">
        <v>1</v>
      </c>
      <c r="E46" s="159">
        <v>1652</v>
      </c>
      <c r="F46" s="160">
        <f t="shared" si="1"/>
        <v>1652</v>
      </c>
    </row>
    <row r="47" spans="1:6" ht="12.75" customHeight="1" x14ac:dyDescent="0.2">
      <c r="A47" s="544"/>
      <c r="B47" s="158" t="s">
        <v>202</v>
      </c>
      <c r="C47" s="158" t="s">
        <v>203</v>
      </c>
      <c r="D47" s="179">
        <v>5</v>
      </c>
      <c r="E47" s="159">
        <v>908</v>
      </c>
      <c r="F47" s="160">
        <f t="shared" si="1"/>
        <v>4540</v>
      </c>
    </row>
    <row r="48" spans="1:6" x14ac:dyDescent="0.2">
      <c r="A48" s="544"/>
      <c r="B48" s="158" t="s">
        <v>209</v>
      </c>
      <c r="C48" s="158" t="s">
        <v>210</v>
      </c>
      <c r="D48" s="179">
        <v>1</v>
      </c>
      <c r="E48" s="159">
        <v>826</v>
      </c>
      <c r="F48" s="160">
        <f t="shared" si="1"/>
        <v>826</v>
      </c>
    </row>
    <row r="49" spans="1:6" x14ac:dyDescent="0.2">
      <c r="A49" s="544"/>
      <c r="B49" s="158" t="s">
        <v>215</v>
      </c>
      <c r="C49" s="158" t="s">
        <v>216</v>
      </c>
      <c r="D49" s="179">
        <v>2</v>
      </c>
      <c r="E49" s="159">
        <v>1652</v>
      </c>
      <c r="F49" s="160">
        <f t="shared" si="1"/>
        <v>3304</v>
      </c>
    </row>
    <row r="50" spans="1:6" x14ac:dyDescent="0.2">
      <c r="A50" s="544"/>
      <c r="B50" s="158" t="s">
        <v>217</v>
      </c>
      <c r="C50" s="158" t="s">
        <v>218</v>
      </c>
      <c r="D50" s="179">
        <v>1</v>
      </c>
      <c r="E50" s="159">
        <v>1321</v>
      </c>
      <c r="F50" s="160">
        <f t="shared" si="1"/>
        <v>1321</v>
      </c>
    </row>
    <row r="51" spans="1:6" x14ac:dyDescent="0.2">
      <c r="A51" s="544"/>
      <c r="B51" s="158" t="s">
        <v>211</v>
      </c>
      <c r="C51" s="158" t="s">
        <v>212</v>
      </c>
      <c r="D51" s="179">
        <v>1</v>
      </c>
      <c r="E51" s="159">
        <v>1321</v>
      </c>
      <c r="F51" s="160">
        <v>1321</v>
      </c>
    </row>
    <row r="52" spans="1:6" x14ac:dyDescent="0.2">
      <c r="A52" s="544"/>
      <c r="B52" s="158" t="s">
        <v>196</v>
      </c>
      <c r="C52" s="158" t="s">
        <v>197</v>
      </c>
      <c r="D52" s="179">
        <v>1</v>
      </c>
      <c r="E52" s="159">
        <v>3305</v>
      </c>
      <c r="F52" s="160">
        <v>3305</v>
      </c>
    </row>
    <row r="53" spans="1:6" x14ac:dyDescent="0.2">
      <c r="A53" s="161"/>
      <c r="B53" s="158"/>
      <c r="C53" s="158"/>
      <c r="D53" s="158"/>
      <c r="E53" s="159"/>
      <c r="F53" s="160"/>
    </row>
    <row r="54" spans="1:6" ht="15" x14ac:dyDescent="0.25">
      <c r="A54" s="163" t="s">
        <v>198</v>
      </c>
      <c r="B54" s="164"/>
      <c r="C54" s="164"/>
      <c r="D54" s="164"/>
      <c r="E54" s="164"/>
      <c r="F54" s="165">
        <f>SUM(F45:F52)</f>
        <v>22880</v>
      </c>
    </row>
    <row r="55" spans="1:6" ht="15" x14ac:dyDescent="0.25">
      <c r="A55" s="166" t="s">
        <v>199</v>
      </c>
      <c r="B55" s="167"/>
      <c r="C55" s="167"/>
      <c r="D55" s="167"/>
      <c r="E55" s="167"/>
      <c r="F55" s="168">
        <v>19999</v>
      </c>
    </row>
    <row r="56" spans="1:6" ht="15" x14ac:dyDescent="0.25">
      <c r="A56" s="169"/>
      <c r="B56" s="169"/>
      <c r="C56" s="169"/>
      <c r="D56" s="169"/>
      <c r="E56" s="169"/>
      <c r="F56" s="170"/>
    </row>
    <row r="57" spans="1:6" ht="15" x14ac:dyDescent="0.2">
      <c r="A57" s="152" t="s">
        <v>219</v>
      </c>
      <c r="B57" s="153"/>
      <c r="C57" s="153"/>
      <c r="D57" s="153"/>
      <c r="E57" s="153"/>
      <c r="F57" s="154"/>
    </row>
    <row r="58" spans="1:6" x14ac:dyDescent="0.2">
      <c r="A58" s="543" t="s">
        <v>220</v>
      </c>
      <c r="B58" s="155" t="s">
        <v>192</v>
      </c>
      <c r="C58" s="155" t="s">
        <v>193</v>
      </c>
      <c r="D58" s="178">
        <v>1</v>
      </c>
      <c r="E58" s="156">
        <v>6611</v>
      </c>
      <c r="F58" s="157">
        <f>E58*D58</f>
        <v>6611</v>
      </c>
    </row>
    <row r="59" spans="1:6" ht="12.75" customHeight="1" x14ac:dyDescent="0.2">
      <c r="A59" s="544"/>
      <c r="B59" s="158" t="s">
        <v>215</v>
      </c>
      <c r="C59" s="158" t="s">
        <v>216</v>
      </c>
      <c r="D59" s="179">
        <v>2</v>
      </c>
      <c r="E59" s="159">
        <v>1652</v>
      </c>
      <c r="F59" s="160">
        <f>E59*D59</f>
        <v>3304</v>
      </c>
    </row>
    <row r="60" spans="1:6" ht="12.75" customHeight="1" x14ac:dyDescent="0.2">
      <c r="A60" s="544"/>
      <c r="B60" s="158" t="s">
        <v>217</v>
      </c>
      <c r="C60" s="158" t="s">
        <v>218</v>
      </c>
      <c r="D60" s="179">
        <v>1</v>
      </c>
      <c r="E60" s="159">
        <v>1321</v>
      </c>
      <c r="F60" s="160">
        <f>E60*D60</f>
        <v>1321</v>
      </c>
    </row>
    <row r="61" spans="1:6" x14ac:dyDescent="0.2">
      <c r="A61" s="171"/>
      <c r="B61" s="158"/>
      <c r="C61" s="158"/>
      <c r="D61" s="158"/>
      <c r="E61" s="159"/>
      <c r="F61" s="160"/>
    </row>
    <row r="62" spans="1:6" ht="15" x14ac:dyDescent="0.25">
      <c r="A62" s="163" t="s">
        <v>198</v>
      </c>
      <c r="B62" s="164"/>
      <c r="C62" s="164"/>
      <c r="D62" s="164"/>
      <c r="E62" s="164"/>
      <c r="F62" s="165">
        <f>SUM(F58:F60)</f>
        <v>11236</v>
      </c>
    </row>
    <row r="63" spans="1:6" ht="15" x14ac:dyDescent="0.25">
      <c r="A63" s="166" t="s">
        <v>199</v>
      </c>
      <c r="B63" s="167"/>
      <c r="C63" s="167"/>
      <c r="D63" s="167"/>
      <c r="E63" s="167"/>
      <c r="F63" s="168">
        <v>9999</v>
      </c>
    </row>
    <row r="65" spans="1:6" ht="15" x14ac:dyDescent="0.2">
      <c r="A65" s="152" t="s">
        <v>221</v>
      </c>
      <c r="B65" s="153"/>
      <c r="C65" s="153"/>
      <c r="D65" s="153"/>
      <c r="E65" s="153"/>
      <c r="F65" s="154"/>
    </row>
    <row r="66" spans="1:6" x14ac:dyDescent="0.2">
      <c r="A66" s="543" t="s">
        <v>222</v>
      </c>
      <c r="B66" s="155" t="s">
        <v>192</v>
      </c>
      <c r="C66" s="155" t="s">
        <v>193</v>
      </c>
      <c r="D66" s="178">
        <v>1</v>
      </c>
      <c r="E66" s="156">
        <v>6611</v>
      </c>
      <c r="F66" s="157">
        <f>E66*D66</f>
        <v>6611</v>
      </c>
    </row>
    <row r="67" spans="1:6" ht="12.75" customHeight="1" x14ac:dyDescent="0.2">
      <c r="A67" s="544"/>
      <c r="B67" s="158" t="s">
        <v>194</v>
      </c>
      <c r="C67" s="158" t="s">
        <v>195</v>
      </c>
      <c r="D67" s="179">
        <v>1</v>
      </c>
      <c r="E67" s="159">
        <v>578</v>
      </c>
      <c r="F67" s="160">
        <f>E67*D67</f>
        <v>578</v>
      </c>
    </row>
    <row r="68" spans="1:6" ht="12.75" customHeight="1" x14ac:dyDescent="0.2">
      <c r="A68" s="544"/>
      <c r="B68" s="158" t="s">
        <v>196</v>
      </c>
      <c r="C68" s="158" t="s">
        <v>197</v>
      </c>
      <c r="D68" s="179">
        <v>1</v>
      </c>
      <c r="E68" s="159">
        <v>3305</v>
      </c>
      <c r="F68" s="160">
        <f>E68*D68</f>
        <v>3305</v>
      </c>
    </row>
    <row r="69" spans="1:6" x14ac:dyDescent="0.2">
      <c r="A69" s="544"/>
      <c r="B69" s="158" t="s">
        <v>223</v>
      </c>
      <c r="C69" s="158" t="s">
        <v>224</v>
      </c>
      <c r="D69" s="179">
        <v>1</v>
      </c>
      <c r="E69" s="159">
        <v>743</v>
      </c>
      <c r="F69" s="160">
        <f>E69*D69</f>
        <v>743</v>
      </c>
    </row>
    <row r="70" spans="1:6" x14ac:dyDescent="0.2">
      <c r="A70" s="172"/>
      <c r="B70" s="158"/>
      <c r="C70" s="158"/>
      <c r="D70" s="158"/>
      <c r="E70" s="159"/>
      <c r="F70" s="160"/>
    </row>
    <row r="71" spans="1:6" ht="15" x14ac:dyDescent="0.25">
      <c r="A71" s="163" t="s">
        <v>198</v>
      </c>
      <c r="B71" s="164"/>
      <c r="C71" s="164"/>
      <c r="D71" s="164"/>
      <c r="E71" s="164"/>
      <c r="F71" s="165">
        <f>SUM(F66:F69)</f>
        <v>11237</v>
      </c>
    </row>
    <row r="72" spans="1:6" ht="15" x14ac:dyDescent="0.25">
      <c r="A72" s="166" t="s">
        <v>199</v>
      </c>
      <c r="B72" s="167"/>
      <c r="C72" s="167"/>
      <c r="D72" s="167"/>
      <c r="E72" s="167"/>
      <c r="F72" s="168">
        <v>9999</v>
      </c>
    </row>
    <row r="73" spans="1:6" x14ac:dyDescent="0.2">
      <c r="F73" s="174" t="s">
        <v>234</v>
      </c>
    </row>
    <row r="74" spans="1:6" x14ac:dyDescent="0.2">
      <c r="F74" s="174"/>
    </row>
  </sheetData>
  <mergeCells count="8">
    <mergeCell ref="A45:A52"/>
    <mergeCell ref="A58:A60"/>
    <mergeCell ref="A66:A69"/>
    <mergeCell ref="A4:F4"/>
    <mergeCell ref="A9:A11"/>
    <mergeCell ref="A17:A19"/>
    <mergeCell ref="A25:A28"/>
    <mergeCell ref="A34:A39"/>
  </mergeCells>
  <hyperlinks>
    <hyperlink ref="A1" location="rozhrani!A1" display="návrat na výběr ceníku" xr:uid="{00000000-0004-0000-0700-000000000000}"/>
  </hyperlinks>
  <pageMargins left="0.7" right="0.7" top="0.78740157499999996" bottom="0.78740157499999996"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1"/>
  <sheetViews>
    <sheetView showGridLines="0" zoomScaleSheetLayoutView="100" workbookViewId="0"/>
  </sheetViews>
  <sheetFormatPr defaultColWidth="9.140625" defaultRowHeight="12.75" x14ac:dyDescent="0.2"/>
  <cols>
    <col min="1" max="1" width="71.140625" style="57" bestFit="1" customWidth="1"/>
    <col min="2" max="2" width="14" style="9" customWidth="1"/>
    <col min="3" max="3" width="14" style="31" customWidth="1"/>
    <col min="4" max="4" width="21.85546875" style="9" bestFit="1" customWidth="1"/>
    <col min="5" max="5" width="9.140625" style="9"/>
    <col min="6" max="16384" width="9.140625" style="8"/>
  </cols>
  <sheetData>
    <row r="1" spans="1:5" x14ac:dyDescent="0.2">
      <c r="A1" s="58" t="s">
        <v>13</v>
      </c>
    </row>
    <row r="2" spans="1:5" x14ac:dyDescent="0.2">
      <c r="A2" s="11" t="s">
        <v>25</v>
      </c>
    </row>
    <row r="3" spans="1:5" x14ac:dyDescent="0.2">
      <c r="B3" s="12"/>
      <c r="C3" s="59"/>
      <c r="D3" s="30"/>
    </row>
    <row r="4" spans="1:5" ht="8.25" customHeight="1" x14ac:dyDescent="0.2">
      <c r="B4" s="12"/>
      <c r="E4" s="8"/>
    </row>
    <row r="5" spans="1:5" ht="18" customHeight="1" x14ac:dyDescent="0.25">
      <c r="A5" s="546" t="s">
        <v>47</v>
      </c>
      <c r="B5" s="546"/>
      <c r="C5" s="546"/>
      <c r="D5" s="546"/>
      <c r="E5" s="8"/>
    </row>
    <row r="6" spans="1:5" ht="10.5" customHeight="1" x14ac:dyDescent="0.25">
      <c r="A6" s="60"/>
      <c r="B6" s="18"/>
      <c r="C6" s="61"/>
      <c r="D6" s="62"/>
      <c r="E6" s="8"/>
    </row>
    <row r="7" spans="1:5" ht="19.5" customHeight="1" x14ac:dyDescent="0.25">
      <c r="A7" s="63" t="s">
        <v>48</v>
      </c>
      <c r="B7" s="26"/>
      <c r="C7" s="26"/>
      <c r="D7" s="64"/>
      <c r="E7" s="8"/>
    </row>
    <row r="8" spans="1:5" ht="44.25" customHeight="1" thickBot="1" x14ac:dyDescent="0.3">
      <c r="A8" s="208"/>
      <c r="B8" s="197" t="s">
        <v>274</v>
      </c>
      <c r="C8" s="196"/>
      <c r="D8" s="198"/>
      <c r="E8" s="8"/>
    </row>
    <row r="9" spans="1:5" ht="25.5" x14ac:dyDescent="0.25">
      <c r="A9" s="213" t="s">
        <v>180</v>
      </c>
      <c r="B9" s="214" t="s">
        <v>368</v>
      </c>
      <c r="C9" s="202"/>
      <c r="D9" s="215" t="s">
        <v>231</v>
      </c>
      <c r="E9" s="8"/>
    </row>
    <row r="10" spans="1:5" ht="22.5" customHeight="1" x14ac:dyDescent="0.25">
      <c r="A10" s="216" t="s">
        <v>176</v>
      </c>
      <c r="B10" s="65" t="s">
        <v>182</v>
      </c>
      <c r="C10" s="67"/>
      <c r="D10" s="217"/>
      <c r="E10" s="8"/>
    </row>
    <row r="11" spans="1:5" ht="38.25" x14ac:dyDescent="0.25">
      <c r="A11" s="218" t="s">
        <v>226</v>
      </c>
      <c r="B11" s="65"/>
      <c r="C11" s="67"/>
      <c r="D11" s="219"/>
      <c r="E11" s="8"/>
    </row>
    <row r="12" spans="1:5" ht="22.5" customHeight="1" x14ac:dyDescent="0.25">
      <c r="A12" s="220" t="s">
        <v>177</v>
      </c>
      <c r="B12" s="65" t="s">
        <v>181</v>
      </c>
      <c r="C12" s="67"/>
      <c r="D12" s="217"/>
      <c r="E12" s="8"/>
    </row>
    <row r="13" spans="1:5" ht="63.75" x14ac:dyDescent="0.25">
      <c r="A13" s="218" t="s">
        <v>227</v>
      </c>
      <c r="B13" s="65"/>
      <c r="C13" s="67"/>
      <c r="D13" s="221" t="s">
        <v>230</v>
      </c>
      <c r="E13" s="8"/>
    </row>
    <row r="14" spans="1:5" ht="22.5" customHeight="1" x14ac:dyDescent="0.25">
      <c r="A14" s="220" t="s">
        <v>178</v>
      </c>
      <c r="B14" s="65">
        <v>123</v>
      </c>
      <c r="C14" s="67"/>
      <c r="D14" s="217"/>
      <c r="E14" s="8"/>
    </row>
    <row r="15" spans="1:5" ht="38.25" x14ac:dyDescent="0.25">
      <c r="A15" s="218" t="s">
        <v>228</v>
      </c>
      <c r="B15" s="65"/>
      <c r="C15" s="67"/>
      <c r="D15" s="222" t="s">
        <v>230</v>
      </c>
      <c r="E15" s="8"/>
    </row>
    <row r="16" spans="1:5" ht="22.5" customHeight="1" x14ac:dyDescent="0.25">
      <c r="A16" s="220" t="s">
        <v>179</v>
      </c>
      <c r="B16" s="65">
        <v>42</v>
      </c>
      <c r="C16" s="67"/>
      <c r="D16" s="217"/>
      <c r="E16" s="8"/>
    </row>
    <row r="17" spans="1:5" ht="17.25" thickBot="1" x14ac:dyDescent="0.3">
      <c r="A17" s="223" t="s">
        <v>229</v>
      </c>
      <c r="B17" s="224"/>
      <c r="C17" s="225"/>
      <c r="D17" s="226"/>
      <c r="E17" s="8"/>
    </row>
    <row r="18" spans="1:5" ht="16.5" customHeight="1" thickBot="1" x14ac:dyDescent="0.3">
      <c r="A18" s="209"/>
      <c r="B18" s="210"/>
      <c r="C18" s="211"/>
      <c r="D18" s="212"/>
      <c r="E18" s="8"/>
    </row>
    <row r="19" spans="1:5" ht="15.75" x14ac:dyDescent="0.25">
      <c r="A19" s="227" t="s">
        <v>280</v>
      </c>
      <c r="B19" s="202"/>
      <c r="C19" s="202"/>
      <c r="D19" s="203"/>
    </row>
    <row r="20" spans="1:5" ht="19.5" customHeight="1" x14ac:dyDescent="0.2">
      <c r="A20" s="204" t="s">
        <v>236</v>
      </c>
      <c r="B20" s="67">
        <v>300</v>
      </c>
      <c r="C20" s="67"/>
      <c r="D20" s="205"/>
      <c r="E20" s="8"/>
    </row>
    <row r="21" spans="1:5" ht="19.5" customHeight="1" x14ac:dyDescent="0.2">
      <c r="A21" s="204" t="s">
        <v>238</v>
      </c>
      <c r="B21" s="67">
        <v>450</v>
      </c>
      <c r="C21" s="67"/>
      <c r="D21" s="205"/>
      <c r="E21" s="8"/>
    </row>
    <row r="22" spans="1:5" ht="19.5" customHeight="1" x14ac:dyDescent="0.2">
      <c r="A22" s="204" t="s">
        <v>237</v>
      </c>
      <c r="B22" s="67">
        <v>350</v>
      </c>
      <c r="C22" s="67"/>
      <c r="D22" s="206"/>
      <c r="E22" s="8"/>
    </row>
    <row r="23" spans="1:5" ht="19.5" customHeight="1" x14ac:dyDescent="0.2">
      <c r="A23" s="204" t="s">
        <v>239</v>
      </c>
      <c r="B23" s="67">
        <v>550</v>
      </c>
      <c r="C23" s="67"/>
      <c r="D23" s="206"/>
      <c r="E23" s="8"/>
    </row>
    <row r="24" spans="1:5" ht="19.5" customHeight="1" x14ac:dyDescent="0.2">
      <c r="A24" s="204" t="s">
        <v>50</v>
      </c>
      <c r="B24" s="67" t="s">
        <v>51</v>
      </c>
      <c r="C24" s="67"/>
      <c r="D24" s="222" t="s">
        <v>114</v>
      </c>
      <c r="E24" s="8"/>
    </row>
    <row r="25" spans="1:5" ht="23.25" thickBot="1" x14ac:dyDescent="0.25">
      <c r="A25" s="204" t="s">
        <v>281</v>
      </c>
      <c r="B25" s="67">
        <v>100</v>
      </c>
      <c r="C25" s="67"/>
      <c r="D25" s="207" t="s">
        <v>267</v>
      </c>
      <c r="E25" s="8"/>
    </row>
    <row r="26" spans="1:5" ht="19.5" customHeight="1" x14ac:dyDescent="0.2">
      <c r="A26" s="230" t="s">
        <v>282</v>
      </c>
      <c r="B26" s="228"/>
      <c r="C26" s="228"/>
      <c r="D26" s="229"/>
      <c r="E26" s="8"/>
    </row>
    <row r="27" spans="1:5" ht="13.5" customHeight="1" x14ac:dyDescent="0.2">
      <c r="A27" s="199"/>
      <c r="B27" s="200"/>
      <c r="C27" s="200"/>
      <c r="D27" s="201"/>
      <c r="E27" s="8"/>
    </row>
    <row r="28" spans="1:5" s="13" customFormat="1" x14ac:dyDescent="0.2">
      <c r="A28" s="173" t="s">
        <v>52</v>
      </c>
      <c r="B28" s="67"/>
      <c r="C28" s="67"/>
      <c r="D28" s="68"/>
    </row>
    <row r="29" spans="1:5" ht="15" customHeight="1" x14ac:dyDescent="0.2">
      <c r="A29" s="66" t="s">
        <v>53</v>
      </c>
      <c r="B29" s="67">
        <v>0</v>
      </c>
      <c r="C29" s="67" t="s">
        <v>54</v>
      </c>
      <c r="D29" s="68"/>
      <c r="E29" s="8"/>
    </row>
    <row r="30" spans="1:5" x14ac:dyDescent="0.2">
      <c r="A30" s="66" t="s">
        <v>55</v>
      </c>
      <c r="B30" s="67">
        <v>1000</v>
      </c>
      <c r="C30" s="67" t="s">
        <v>54</v>
      </c>
      <c r="D30" s="68"/>
      <c r="E30" s="8"/>
    </row>
    <row r="31" spans="1:5" x14ac:dyDescent="0.2">
      <c r="A31" s="66" t="s">
        <v>56</v>
      </c>
      <c r="B31" s="67">
        <v>2000</v>
      </c>
      <c r="C31" s="67" t="s">
        <v>54</v>
      </c>
      <c r="D31" s="68"/>
      <c r="E31" s="8"/>
    </row>
    <row r="32" spans="1:5" x14ac:dyDescent="0.2">
      <c r="A32" s="66" t="s">
        <v>57</v>
      </c>
      <c r="B32" s="67">
        <v>270</v>
      </c>
      <c r="C32" s="67" t="s">
        <v>58</v>
      </c>
      <c r="D32" s="143" t="s">
        <v>59</v>
      </c>
      <c r="E32" s="8"/>
    </row>
    <row r="33" spans="1:5" x14ac:dyDescent="0.2">
      <c r="A33" s="66" t="s">
        <v>60</v>
      </c>
      <c r="B33" s="67">
        <v>350</v>
      </c>
      <c r="C33" s="67" t="s">
        <v>58</v>
      </c>
      <c r="D33" s="68"/>
      <c r="E33" s="8"/>
    </row>
    <row r="34" spans="1:5" x14ac:dyDescent="0.2">
      <c r="A34" s="66" t="s">
        <v>61</v>
      </c>
      <c r="B34" s="67">
        <v>300</v>
      </c>
      <c r="C34" s="67" t="s">
        <v>58</v>
      </c>
      <c r="D34" s="68"/>
      <c r="E34" s="8"/>
    </row>
    <row r="35" spans="1:5" ht="15.75" customHeight="1" x14ac:dyDescent="0.2">
      <c r="A35" s="66" t="s">
        <v>175</v>
      </c>
      <c r="B35" s="67">
        <v>75</v>
      </c>
      <c r="C35" s="67" t="s">
        <v>49</v>
      </c>
      <c r="D35" s="68"/>
      <c r="E35" s="8"/>
    </row>
    <row r="36" spans="1:5" ht="15" customHeight="1" x14ac:dyDescent="0.2">
      <c r="A36" s="66" t="s">
        <v>62</v>
      </c>
      <c r="B36" s="67">
        <v>200</v>
      </c>
      <c r="C36" s="67" t="s">
        <v>49</v>
      </c>
      <c r="D36" s="68"/>
      <c r="E36" s="8"/>
    </row>
    <row r="37" spans="1:5" ht="13.5" thickBot="1" x14ac:dyDescent="0.25">
      <c r="A37" s="69" t="s">
        <v>407</v>
      </c>
      <c r="B37" s="29">
        <v>250</v>
      </c>
      <c r="C37" s="29" t="s">
        <v>63</v>
      </c>
      <c r="D37" s="70"/>
    </row>
    <row r="38" spans="1:5" x14ac:dyDescent="0.2">
      <c r="A38" s="3"/>
      <c r="B38" s="14"/>
      <c r="C38" s="14"/>
      <c r="D38" s="3"/>
    </row>
    <row r="40" spans="1:5" ht="12.75" customHeight="1" x14ac:dyDescent="0.2">
      <c r="A40" s="547" t="s">
        <v>232</v>
      </c>
      <c r="B40" s="547"/>
      <c r="C40" s="547"/>
      <c r="D40" s="547"/>
    </row>
    <row r="41" spans="1:5" ht="12.75" customHeight="1" x14ac:dyDescent="0.2">
      <c r="A41" s="547" t="s">
        <v>275</v>
      </c>
      <c r="B41" s="547"/>
      <c r="C41" s="547"/>
      <c r="D41" s="547"/>
    </row>
  </sheetData>
  <sheetProtection selectLockedCells="1" selectUnlockedCells="1"/>
  <mergeCells count="3">
    <mergeCell ref="A5:D5"/>
    <mergeCell ref="A40:D40"/>
    <mergeCell ref="A41:D41"/>
  </mergeCells>
  <hyperlinks>
    <hyperlink ref="A1" location="rozhrani!A1" display="návrat na výběr ceníku" xr:uid="{00000000-0004-0000-0800-000000000000}"/>
  </hyperlinks>
  <pageMargins left="0.3298611111111111" right="0.30972222222222223" top="0.37013888888888891" bottom="0.98402777777777772" header="0.51180555555555551" footer="0.51180555555555551"/>
  <pageSetup paperSize="9" scale="80"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showGridLines="0" zoomScaleSheetLayoutView="100" workbookViewId="0">
      <selection sqref="A1:B1"/>
    </sheetView>
  </sheetViews>
  <sheetFormatPr defaultColWidth="9.140625" defaultRowHeight="12.75" x14ac:dyDescent="0.2"/>
  <cols>
    <col min="1" max="1" width="28.28515625" style="8" customWidth="1"/>
    <col min="2" max="4" width="9.140625" style="8"/>
    <col min="5" max="5" width="29.5703125" style="8" customWidth="1"/>
    <col min="6" max="6" width="10.28515625" style="8" customWidth="1"/>
    <col min="7" max="7" width="11.7109375" style="8" customWidth="1"/>
    <col min="8" max="16384" width="9.140625" style="8"/>
  </cols>
  <sheetData>
    <row r="1" spans="1:8" x14ac:dyDescent="0.2">
      <c r="A1" s="548" t="s">
        <v>13</v>
      </c>
      <c r="B1" s="548"/>
    </row>
    <row r="2" spans="1:8" ht="13.5" thickBot="1" x14ac:dyDescent="0.25">
      <c r="D2" s="30"/>
    </row>
    <row r="3" spans="1:8" ht="30.75" customHeight="1" thickBot="1" x14ac:dyDescent="0.25">
      <c r="A3" s="549" t="s">
        <v>157</v>
      </c>
      <c r="B3" s="550"/>
      <c r="C3" s="550"/>
      <c r="D3" s="550"/>
      <c r="E3" s="550"/>
      <c r="F3" s="550"/>
      <c r="G3" s="551"/>
    </row>
    <row r="4" spans="1:8" x14ac:dyDescent="0.2">
      <c r="A4" s="71" t="s">
        <v>64</v>
      </c>
      <c r="B4" s="57"/>
      <c r="C4" s="57"/>
      <c r="D4" s="57"/>
      <c r="E4" s="57"/>
      <c r="F4" s="57"/>
      <c r="G4" s="57"/>
    </row>
    <row r="5" spans="1:8" ht="18.75" customHeight="1" thickBot="1" x14ac:dyDescent="0.3">
      <c r="A5" s="555" t="s">
        <v>408</v>
      </c>
      <c r="B5" s="555"/>
      <c r="C5" s="555"/>
      <c r="D5" s="555"/>
      <c r="E5" s="555"/>
      <c r="F5" s="555"/>
      <c r="G5" s="555"/>
    </row>
    <row r="6" spans="1:8" ht="147.75" customHeight="1" x14ac:dyDescent="0.2">
      <c r="A6" s="552" t="s">
        <v>347</v>
      </c>
      <c r="B6" s="553"/>
      <c r="C6" s="553"/>
      <c r="D6" s="553"/>
      <c r="E6" s="553"/>
      <c r="F6" s="553"/>
      <c r="G6" s="554"/>
    </row>
    <row r="7" spans="1:8" ht="26.25" customHeight="1" x14ac:dyDescent="0.2">
      <c r="A7" s="72"/>
      <c r="F7" s="47" t="s">
        <v>348</v>
      </c>
      <c r="G7" s="73" t="s">
        <v>19</v>
      </c>
    </row>
    <row r="8" spans="1:8" ht="27.6" customHeight="1" x14ac:dyDescent="0.2">
      <c r="A8" s="110" t="s">
        <v>111</v>
      </c>
      <c r="B8" s="559" t="s">
        <v>112</v>
      </c>
      <c r="C8" s="560"/>
      <c r="D8" s="560"/>
      <c r="E8" s="561"/>
      <c r="F8" s="264">
        <v>0</v>
      </c>
      <c r="G8" s="265">
        <f>F8*1.21</f>
        <v>0</v>
      </c>
    </row>
    <row r="9" spans="1:8" ht="27" customHeight="1" x14ac:dyDescent="0.25">
      <c r="A9" s="107"/>
      <c r="B9" s="562" t="s">
        <v>409</v>
      </c>
      <c r="C9" s="563"/>
      <c r="D9" s="563"/>
      <c r="E9" s="564"/>
      <c r="F9" s="447">
        <v>170</v>
      </c>
      <c r="G9" s="266">
        <f>F9*1.21</f>
        <v>205.7</v>
      </c>
    </row>
    <row r="10" spans="1:8" ht="16.149999999999999" customHeight="1" x14ac:dyDescent="0.2">
      <c r="A10" s="111"/>
      <c r="B10" s="565" t="s">
        <v>113</v>
      </c>
      <c r="C10" s="566"/>
      <c r="D10" s="566"/>
      <c r="E10" s="567"/>
      <c r="F10" s="109">
        <v>550</v>
      </c>
      <c r="G10" s="267">
        <f>F10*1.21</f>
        <v>665.5</v>
      </c>
    </row>
    <row r="11" spans="1:8" ht="16.149999999999999" customHeight="1" x14ac:dyDescent="0.2">
      <c r="B11" s="57"/>
      <c r="C11" s="57"/>
      <c r="D11" s="57"/>
      <c r="E11" s="57"/>
      <c r="F11" s="9"/>
      <c r="G11" s="24"/>
    </row>
    <row r="12" spans="1:8" ht="42.75" customHeight="1" x14ac:dyDescent="0.2">
      <c r="A12" s="569" t="s">
        <v>410</v>
      </c>
      <c r="B12" s="569"/>
      <c r="C12" s="569"/>
      <c r="D12" s="569"/>
      <c r="E12" s="569"/>
      <c r="F12" s="569"/>
      <c r="G12" s="569"/>
    </row>
    <row r="13" spans="1:8" ht="13.5" thickBot="1" x14ac:dyDescent="0.25">
      <c r="A13" s="76" t="s">
        <v>116</v>
      </c>
      <c r="B13" s="9"/>
      <c r="D13" s="77"/>
      <c r="E13" s="24"/>
      <c r="F13" s="24"/>
      <c r="G13" s="24"/>
      <c r="H13" s="9"/>
    </row>
    <row r="14" spans="1:8" ht="14.25" customHeight="1" x14ac:dyDescent="0.2">
      <c r="A14" s="286" t="s">
        <v>351</v>
      </c>
      <c r="B14" s="287" t="s">
        <v>350</v>
      </c>
      <c r="C14" s="270"/>
      <c r="D14" s="270"/>
      <c r="E14" s="288"/>
      <c r="F14" s="289">
        <v>6</v>
      </c>
      <c r="G14" s="271">
        <f t="shared" ref="G14:G17" si="0">F14*1.21</f>
        <v>7.26</v>
      </c>
    </row>
    <row r="15" spans="1:8" ht="12" customHeight="1" x14ac:dyDescent="0.2">
      <c r="A15" s="290"/>
      <c r="B15" s="80" t="s">
        <v>42</v>
      </c>
      <c r="C15" s="81"/>
      <c r="D15" s="81"/>
      <c r="E15" s="82"/>
      <c r="F15" s="83">
        <v>8.9499999999999993</v>
      </c>
      <c r="G15" s="273">
        <f t="shared" si="0"/>
        <v>10.829499999999999</v>
      </c>
    </row>
    <row r="16" spans="1:8" ht="12" customHeight="1" x14ac:dyDescent="0.2">
      <c r="A16" s="290"/>
      <c r="B16" s="80" t="s">
        <v>352</v>
      </c>
      <c r="C16" s="81"/>
      <c r="D16" s="81"/>
      <c r="E16" s="82"/>
      <c r="F16" s="83">
        <v>2</v>
      </c>
      <c r="G16" s="273"/>
    </row>
    <row r="17" spans="1:8" ht="12.75" customHeight="1" x14ac:dyDescent="0.2">
      <c r="A17" s="291"/>
      <c r="B17" s="282" t="s">
        <v>353</v>
      </c>
      <c r="C17" s="283"/>
      <c r="D17" s="283"/>
      <c r="E17" s="284"/>
      <c r="F17" s="285">
        <v>5</v>
      </c>
      <c r="G17" s="292">
        <f t="shared" si="0"/>
        <v>6.05</v>
      </c>
    </row>
    <row r="18" spans="1:8" ht="17.25" customHeight="1" x14ac:dyDescent="0.2">
      <c r="A18" s="293" t="s">
        <v>354</v>
      </c>
      <c r="B18" s="281" t="s">
        <v>355</v>
      </c>
      <c r="C18" s="294"/>
      <c r="D18" s="294"/>
      <c r="E18" s="295"/>
      <c r="F18" s="296">
        <v>5</v>
      </c>
      <c r="G18" s="297">
        <f>F18*1.19</f>
        <v>5.9499999999999993</v>
      </c>
    </row>
    <row r="19" spans="1:8" ht="17.25" customHeight="1" thickBot="1" x14ac:dyDescent="0.25">
      <c r="A19" s="298" t="s">
        <v>65</v>
      </c>
      <c r="B19" s="299" t="s">
        <v>358</v>
      </c>
      <c r="C19" s="300"/>
      <c r="D19" s="300"/>
      <c r="E19" s="301"/>
      <c r="F19" s="302">
        <v>0.6</v>
      </c>
      <c r="G19" s="303">
        <f>F19*1.19</f>
        <v>0.71399999999999997</v>
      </c>
    </row>
    <row r="20" spans="1:8" x14ac:dyDescent="0.2">
      <c r="A20" s="568"/>
      <c r="B20" s="568"/>
      <c r="C20" s="568"/>
      <c r="D20" s="568"/>
      <c r="E20" s="568"/>
      <c r="F20" s="568"/>
      <c r="G20" s="568"/>
    </row>
    <row r="21" spans="1:8" ht="15.75" customHeight="1" thickBot="1" x14ac:dyDescent="0.25">
      <c r="A21" s="572" t="s">
        <v>66</v>
      </c>
      <c r="B21" s="572"/>
      <c r="C21" s="572"/>
      <c r="D21" s="572"/>
      <c r="E21" s="573"/>
      <c r="F21" s="75" t="s">
        <v>67</v>
      </c>
      <c r="G21" s="75" t="s">
        <v>68</v>
      </c>
    </row>
    <row r="22" spans="1:8" x14ac:dyDescent="0.2">
      <c r="A22" s="268" t="s">
        <v>351</v>
      </c>
      <c r="B22" s="269" t="s">
        <v>350</v>
      </c>
      <c r="C22" s="270"/>
      <c r="D22" s="270"/>
      <c r="E22" s="270"/>
      <c r="F22" s="309">
        <v>9</v>
      </c>
      <c r="G22" s="271">
        <f>F22*1.21</f>
        <v>10.89</v>
      </c>
    </row>
    <row r="23" spans="1:8" x14ac:dyDescent="0.2">
      <c r="A23" s="272"/>
      <c r="B23" s="86" t="s">
        <v>42</v>
      </c>
      <c r="C23" s="81"/>
      <c r="D23" s="81"/>
      <c r="E23" s="81"/>
      <c r="F23" s="307">
        <v>8.9499999999999993</v>
      </c>
      <c r="G23" s="273">
        <f>F23*1.21</f>
        <v>10.829499999999999</v>
      </c>
    </row>
    <row r="24" spans="1:8" x14ac:dyDescent="0.2">
      <c r="A24" s="274"/>
      <c r="B24" s="8" t="s">
        <v>41</v>
      </c>
      <c r="C24" s="81"/>
      <c r="D24" s="81"/>
      <c r="E24" s="81"/>
      <c r="F24" s="308">
        <v>5</v>
      </c>
      <c r="G24" s="273">
        <f>F24*1.21</f>
        <v>6.05</v>
      </c>
    </row>
    <row r="25" spans="1:8" x14ac:dyDescent="0.2">
      <c r="A25" s="310" t="s">
        <v>354</v>
      </c>
      <c r="B25" s="304" t="s">
        <v>356</v>
      </c>
      <c r="C25" s="305"/>
      <c r="D25" s="306"/>
      <c r="E25" s="306"/>
      <c r="F25" s="280">
        <v>10</v>
      </c>
      <c r="G25" s="311">
        <f>F25*1.21</f>
        <v>12.1</v>
      </c>
    </row>
    <row r="26" spans="1:8" ht="13.5" thickBot="1" x14ac:dyDescent="0.25">
      <c r="A26" s="275" t="s">
        <v>65</v>
      </c>
      <c r="B26" s="276" t="s">
        <v>357</v>
      </c>
      <c r="C26" s="277"/>
      <c r="D26" s="278"/>
      <c r="E26" s="278"/>
      <c r="F26" s="312">
        <v>0.85</v>
      </c>
      <c r="G26" s="279">
        <f>F26*1.21</f>
        <v>1.0285</v>
      </c>
      <c r="H26" s="81"/>
    </row>
    <row r="27" spans="1:8" x14ac:dyDescent="0.2">
      <c r="A27" s="76"/>
      <c r="B27" s="9"/>
      <c r="D27" s="77"/>
      <c r="E27" s="24"/>
      <c r="F27" s="24"/>
      <c r="G27" s="24"/>
      <c r="H27" s="9"/>
    </row>
    <row r="28" spans="1:8" ht="15" x14ac:dyDescent="0.2">
      <c r="A28" s="74" t="s">
        <v>411</v>
      </c>
      <c r="B28" s="32"/>
      <c r="C28" s="32"/>
      <c r="D28" s="32"/>
      <c r="E28" s="32"/>
      <c r="F28" s="32"/>
      <c r="G28" s="32"/>
      <c r="H28" s="9"/>
    </row>
    <row r="29" spans="1:8" ht="16.5" customHeight="1" x14ac:dyDescent="0.2">
      <c r="A29" s="575" t="s">
        <v>412</v>
      </c>
      <c r="B29" s="575"/>
      <c r="C29" s="575"/>
      <c r="D29" s="575"/>
      <c r="E29" s="575"/>
      <c r="F29" s="575"/>
      <c r="G29" s="575"/>
      <c r="H29" s="9"/>
    </row>
    <row r="30" spans="1:8" ht="16.5" customHeight="1" x14ac:dyDescent="0.2">
      <c r="A30" s="76" t="s">
        <v>416</v>
      </c>
      <c r="B30" s="9"/>
      <c r="D30" s="77"/>
      <c r="E30" s="24"/>
      <c r="F30" s="24"/>
      <c r="G30" s="24"/>
      <c r="H30" s="9"/>
    </row>
    <row r="31" spans="1:8" ht="16.5" customHeight="1" x14ac:dyDescent="0.2">
      <c r="A31" s="76" t="s">
        <v>440</v>
      </c>
      <c r="B31" s="9"/>
      <c r="D31" s="77"/>
      <c r="E31" s="24"/>
      <c r="F31" s="24"/>
      <c r="G31" s="24"/>
      <c r="H31" s="9"/>
    </row>
    <row r="32" spans="1:8" ht="16.5" customHeight="1" x14ac:dyDescent="0.2">
      <c r="A32" s="76" t="s">
        <v>458</v>
      </c>
      <c r="B32" s="9"/>
      <c r="D32" s="77"/>
      <c r="E32" s="24"/>
      <c r="F32" s="24"/>
      <c r="G32" s="24"/>
      <c r="H32" s="9"/>
    </row>
    <row r="33" spans="1:8" ht="16.5" customHeight="1" x14ac:dyDescent="0.2">
      <c r="A33" s="76" t="s">
        <v>417</v>
      </c>
      <c r="B33" s="9"/>
      <c r="D33" s="77"/>
      <c r="E33" s="24"/>
      <c r="F33" s="24"/>
      <c r="G33" s="24"/>
      <c r="H33" s="9"/>
    </row>
    <row r="34" spans="1:8" ht="16.5" customHeight="1" x14ac:dyDescent="0.2">
      <c r="A34" s="76" t="s">
        <v>413</v>
      </c>
      <c r="B34" s="9"/>
      <c r="D34" s="77"/>
      <c r="E34" s="24"/>
      <c r="F34" s="24"/>
      <c r="G34" s="24"/>
      <c r="H34" s="9"/>
    </row>
    <row r="35" spans="1:8" ht="16.5" customHeight="1" x14ac:dyDescent="0.2">
      <c r="A35" s="76"/>
      <c r="B35" s="9"/>
      <c r="D35" s="77"/>
      <c r="E35" s="24"/>
      <c r="F35" s="24"/>
      <c r="G35" s="24"/>
      <c r="H35" s="9"/>
    </row>
    <row r="36" spans="1:8" ht="16.5" customHeight="1" x14ac:dyDescent="0.2">
      <c r="A36" s="571" t="s">
        <v>346</v>
      </c>
      <c r="B36" s="571"/>
      <c r="C36" s="571"/>
      <c r="D36" s="571"/>
      <c r="E36" s="571"/>
      <c r="F36" s="571"/>
      <c r="G36" s="571"/>
      <c r="H36" s="9"/>
    </row>
    <row r="37" spans="1:8" ht="78" customHeight="1" x14ac:dyDescent="0.2">
      <c r="A37" s="556" t="s">
        <v>349</v>
      </c>
      <c r="B37" s="557"/>
      <c r="C37" s="557"/>
      <c r="D37" s="557"/>
      <c r="E37" s="557"/>
      <c r="F37" s="557"/>
      <c r="G37" s="558"/>
      <c r="H37" s="9"/>
    </row>
    <row r="38" spans="1:8" ht="16.5" customHeight="1" x14ac:dyDescent="0.2">
      <c r="A38" s="76"/>
      <c r="B38" s="9"/>
      <c r="D38" s="77"/>
      <c r="E38" s="24"/>
      <c r="F38" s="24"/>
      <c r="G38" s="24"/>
      <c r="H38" s="9"/>
    </row>
    <row r="39" spans="1:8" x14ac:dyDescent="0.2">
      <c r="A39" s="35" t="s">
        <v>441</v>
      </c>
      <c r="B39" s="89"/>
      <c r="C39" s="20"/>
      <c r="D39" s="89"/>
      <c r="E39" s="89"/>
      <c r="F39" s="9"/>
      <c r="G39" s="24"/>
      <c r="H39" s="9"/>
    </row>
    <row r="40" spans="1:8" ht="5.25" customHeight="1" x14ac:dyDescent="0.2">
      <c r="A40" s="32"/>
      <c r="B40" s="32"/>
      <c r="C40" s="32"/>
      <c r="D40" s="32"/>
      <c r="E40" s="32"/>
      <c r="F40" s="32"/>
      <c r="G40" s="32"/>
      <c r="H40" s="9"/>
    </row>
    <row r="41" spans="1:8" ht="15" x14ac:dyDescent="0.2">
      <c r="A41" s="573" t="s">
        <v>69</v>
      </c>
      <c r="B41" s="573"/>
      <c r="C41" s="573"/>
      <c r="D41" s="573"/>
      <c r="E41" s="573"/>
      <c r="F41" s="75" t="s">
        <v>67</v>
      </c>
      <c r="G41" s="75" t="s">
        <v>68</v>
      </c>
      <c r="H41" s="9"/>
    </row>
    <row r="42" spans="1:8" ht="13.5" customHeight="1" thickBot="1" x14ac:dyDescent="0.25">
      <c r="A42" s="86" t="s">
        <v>442</v>
      </c>
      <c r="B42" s="86"/>
      <c r="C42" s="86"/>
      <c r="D42" s="86"/>
      <c r="E42" s="86"/>
      <c r="F42" s="88">
        <v>0</v>
      </c>
      <c r="G42" s="88">
        <v>0</v>
      </c>
      <c r="H42" s="9"/>
    </row>
    <row r="43" spans="1:8" x14ac:dyDescent="0.2">
      <c r="A43" s="90" t="s">
        <v>70</v>
      </c>
      <c r="B43" s="91"/>
      <c r="C43" s="78"/>
      <c r="D43" s="78"/>
      <c r="E43" s="78"/>
      <c r="F43" s="85">
        <v>0</v>
      </c>
      <c r="G43" s="79">
        <f t="shared" ref="G43:G48" si="1">F43*1.21</f>
        <v>0</v>
      </c>
      <c r="H43" s="9"/>
    </row>
    <row r="44" spans="1:8" x14ac:dyDescent="0.2">
      <c r="A44" s="92" t="s">
        <v>71</v>
      </c>
      <c r="B44" s="87"/>
      <c r="C44" s="81"/>
      <c r="D44" s="81"/>
      <c r="E44" s="81"/>
      <c r="F44" s="88">
        <v>30</v>
      </c>
      <c r="G44" s="84">
        <f t="shared" si="1"/>
        <v>36.299999999999997</v>
      </c>
      <c r="H44" s="9"/>
    </row>
    <row r="45" spans="1:8" x14ac:dyDescent="0.2">
      <c r="A45" s="92" t="s">
        <v>72</v>
      </c>
      <c r="B45" s="87"/>
      <c r="C45" s="81"/>
      <c r="D45" s="87"/>
      <c r="E45" s="87"/>
      <c r="F45" s="88">
        <v>0</v>
      </c>
      <c r="G45" s="84">
        <f t="shared" si="1"/>
        <v>0</v>
      </c>
      <c r="H45" s="9"/>
    </row>
    <row r="46" spans="1:8" x14ac:dyDescent="0.2">
      <c r="A46" s="92" t="s">
        <v>73</v>
      </c>
      <c r="B46" s="9"/>
      <c r="D46" s="9"/>
      <c r="E46" s="9"/>
      <c r="F46" s="9">
        <v>200</v>
      </c>
      <c r="G46" s="84">
        <f t="shared" si="1"/>
        <v>242</v>
      </c>
      <c r="H46" s="9"/>
    </row>
    <row r="47" spans="1:8" s="81" customFormat="1" x14ac:dyDescent="0.2">
      <c r="A47" s="72" t="s">
        <v>118</v>
      </c>
      <c r="B47" s="9"/>
      <c r="C47" s="8"/>
      <c r="D47" s="9"/>
      <c r="E47" s="9"/>
      <c r="F47" s="9">
        <v>500</v>
      </c>
      <c r="G47" s="84">
        <f t="shared" si="1"/>
        <v>605</v>
      </c>
      <c r="H47" s="9"/>
    </row>
    <row r="48" spans="1:8" s="81" customFormat="1" x14ac:dyDescent="0.2">
      <c r="A48" s="181" t="s">
        <v>457</v>
      </c>
      <c r="B48" s="9"/>
      <c r="C48" s="8"/>
      <c r="D48" s="9"/>
      <c r="E48" s="9"/>
      <c r="F48" s="9">
        <v>100</v>
      </c>
      <c r="G48" s="84">
        <f t="shared" si="1"/>
        <v>121</v>
      </c>
      <c r="H48" s="9"/>
    </row>
    <row r="49" spans="1:8" s="81" customFormat="1" x14ac:dyDescent="0.2">
      <c r="A49" s="92" t="s">
        <v>74</v>
      </c>
      <c r="B49" s="9"/>
      <c r="C49" s="8"/>
      <c r="D49" s="9"/>
      <c r="E49" s="9"/>
      <c r="F49" s="9">
        <v>0</v>
      </c>
      <c r="G49" s="84">
        <v>0</v>
      </c>
      <c r="H49" s="9"/>
    </row>
    <row r="50" spans="1:8" s="81" customFormat="1" x14ac:dyDescent="0.2">
      <c r="A50" s="92" t="s">
        <v>75</v>
      </c>
      <c r="B50" s="9"/>
      <c r="C50" s="8"/>
      <c r="D50" s="9"/>
      <c r="E50" s="9"/>
      <c r="F50" s="9">
        <v>200</v>
      </c>
      <c r="G50" s="84">
        <f>F50*1.21</f>
        <v>242</v>
      </c>
      <c r="H50" s="9"/>
    </row>
    <row r="51" spans="1:8" s="81" customFormat="1" x14ac:dyDescent="0.2">
      <c r="A51" s="92" t="s">
        <v>76</v>
      </c>
      <c r="B51" s="9"/>
      <c r="C51" s="8"/>
      <c r="D51" s="9"/>
      <c r="E51" s="9"/>
      <c r="F51" s="9">
        <v>200</v>
      </c>
      <c r="G51" s="84">
        <f>F51*1.21</f>
        <v>242</v>
      </c>
      <c r="H51" s="9"/>
    </row>
    <row r="52" spans="1:8" s="81" customFormat="1" x14ac:dyDescent="0.2">
      <c r="A52" s="92" t="s">
        <v>77</v>
      </c>
      <c r="B52" s="9"/>
      <c r="C52" s="8"/>
      <c r="D52" s="9"/>
      <c r="E52" s="9"/>
      <c r="F52" s="9">
        <v>500</v>
      </c>
      <c r="G52" s="84">
        <f>F52*1.21</f>
        <v>605</v>
      </c>
      <c r="H52" s="9"/>
    </row>
    <row r="53" spans="1:8" s="81" customFormat="1" x14ac:dyDescent="0.2">
      <c r="A53" s="92" t="s">
        <v>115</v>
      </c>
      <c r="B53" s="9"/>
      <c r="C53" s="8"/>
      <c r="D53" s="9"/>
      <c r="E53" s="9"/>
      <c r="F53" s="9">
        <v>100</v>
      </c>
      <c r="G53" s="84">
        <f>F53*1.21</f>
        <v>121</v>
      </c>
      <c r="H53" s="9"/>
    </row>
    <row r="54" spans="1:8" x14ac:dyDescent="0.2">
      <c r="A54" s="93" t="s">
        <v>78</v>
      </c>
      <c r="B54" s="94"/>
      <c r="C54" s="94"/>
      <c r="D54" s="94"/>
      <c r="E54" s="94"/>
      <c r="F54" s="94" t="s">
        <v>307</v>
      </c>
      <c r="G54" s="95"/>
    </row>
    <row r="55" spans="1:8" ht="6" customHeight="1" x14ac:dyDescent="0.2"/>
    <row r="56" spans="1:8" ht="15" x14ac:dyDescent="0.2">
      <c r="A56" s="74" t="s">
        <v>79</v>
      </c>
      <c r="B56" s="77"/>
      <c r="C56" s="96"/>
      <c r="D56" s="77"/>
      <c r="E56" s="24"/>
      <c r="F56" s="24"/>
      <c r="G56" s="24"/>
      <c r="H56" s="9"/>
    </row>
    <row r="57" spans="1:8" ht="23.25" customHeight="1" thickBot="1" x14ac:dyDescent="0.25">
      <c r="A57" s="574" t="s">
        <v>80</v>
      </c>
      <c r="B57" s="574"/>
      <c r="C57" s="574"/>
      <c r="D57" s="574"/>
      <c r="E57" s="574"/>
      <c r="F57" s="574"/>
      <c r="G57" s="574"/>
      <c r="H57" s="9"/>
    </row>
    <row r="58" spans="1:8" ht="65.25" customHeight="1" x14ac:dyDescent="0.2">
      <c r="A58" s="313" t="s">
        <v>81</v>
      </c>
      <c r="B58" s="314" t="s">
        <v>82</v>
      </c>
      <c r="C58" s="315" t="s">
        <v>360</v>
      </c>
      <c r="D58" s="316" t="s">
        <v>361</v>
      </c>
      <c r="E58" s="317" t="s">
        <v>359</v>
      </c>
      <c r="F58" s="318"/>
      <c r="G58" s="319"/>
    </row>
    <row r="59" spans="1:8" x14ac:dyDescent="0.2">
      <c r="A59" s="320" t="s">
        <v>28</v>
      </c>
      <c r="B59" s="321">
        <v>0</v>
      </c>
      <c r="C59" s="321">
        <v>10</v>
      </c>
      <c r="D59" s="321">
        <v>10</v>
      </c>
      <c r="E59" s="321">
        <v>50</v>
      </c>
      <c r="F59" s="321"/>
      <c r="G59" s="322"/>
    </row>
    <row r="60" spans="1:8" x14ac:dyDescent="0.2">
      <c r="A60" s="320" t="s">
        <v>27</v>
      </c>
      <c r="B60" s="321">
        <v>5</v>
      </c>
      <c r="C60" s="321">
        <v>5</v>
      </c>
      <c r="D60" s="321">
        <v>10</v>
      </c>
      <c r="E60" s="321">
        <v>50</v>
      </c>
      <c r="F60" s="321"/>
      <c r="G60" s="322"/>
    </row>
    <row r="61" spans="1:8" x14ac:dyDescent="0.2">
      <c r="A61" s="320" t="s">
        <v>83</v>
      </c>
      <c r="B61" s="321">
        <v>2</v>
      </c>
      <c r="C61" s="321">
        <v>5</v>
      </c>
      <c r="D61" s="321">
        <v>10</v>
      </c>
      <c r="E61" s="321">
        <v>50</v>
      </c>
      <c r="F61" s="321"/>
      <c r="G61" s="322"/>
    </row>
    <row r="62" spans="1:8" ht="13.5" thickBot="1" x14ac:dyDescent="0.25">
      <c r="A62" s="323" t="s">
        <v>84</v>
      </c>
      <c r="B62" s="324">
        <v>0</v>
      </c>
      <c r="C62" s="324">
        <v>5</v>
      </c>
      <c r="D62" s="324">
        <v>10</v>
      </c>
      <c r="E62" s="324">
        <v>50</v>
      </c>
      <c r="F62" s="324"/>
      <c r="G62" s="325"/>
    </row>
    <row r="63" spans="1:8" x14ac:dyDescent="0.2">
      <c r="A63" s="13"/>
      <c r="B63" s="9"/>
      <c r="C63" s="9"/>
      <c r="D63" s="9"/>
      <c r="E63" s="9"/>
      <c r="F63" s="9"/>
      <c r="G63" s="24"/>
      <c r="H63" s="9"/>
    </row>
    <row r="64" spans="1:8" ht="10.5" customHeight="1" x14ac:dyDescent="0.2">
      <c r="F64" s="9"/>
      <c r="G64" s="195"/>
    </row>
    <row r="65" spans="1:8" ht="26.25" customHeight="1" x14ac:dyDescent="0.2">
      <c r="A65" s="570" t="s">
        <v>276</v>
      </c>
      <c r="B65" s="563"/>
      <c r="C65" s="563"/>
      <c r="D65" s="563"/>
      <c r="E65" s="563"/>
      <c r="F65" s="563"/>
      <c r="G65" s="563"/>
    </row>
    <row r="66" spans="1:8" ht="7.5" customHeight="1" x14ac:dyDescent="0.2">
      <c r="D66" s="32"/>
      <c r="E66" s="32"/>
      <c r="F66" s="32"/>
      <c r="G66" s="32"/>
      <c r="H66" s="9"/>
    </row>
    <row r="67" spans="1:8" ht="27" customHeight="1" x14ac:dyDescent="0.2">
      <c r="A67" s="507" t="s">
        <v>273</v>
      </c>
      <c r="B67" s="507"/>
      <c r="C67" s="507"/>
      <c r="D67" s="507"/>
      <c r="E67" s="507"/>
      <c r="F67" s="507"/>
      <c r="G67" s="507"/>
    </row>
    <row r="68" spans="1:8" ht="15" customHeight="1" x14ac:dyDescent="0.2"/>
  </sheetData>
  <sheetProtection selectLockedCells="1" selectUnlockedCells="1"/>
  <mergeCells count="17">
    <mergeCell ref="A67:G67"/>
    <mergeCell ref="A65:G65"/>
    <mergeCell ref="A36:G36"/>
    <mergeCell ref="A21:E21"/>
    <mergeCell ref="A41:E41"/>
    <mergeCell ref="A57:G57"/>
    <mergeCell ref="A29:G29"/>
    <mergeCell ref="A1:B1"/>
    <mergeCell ref="A3:G3"/>
    <mergeCell ref="A6:G6"/>
    <mergeCell ref="A5:G5"/>
    <mergeCell ref="A37:G37"/>
    <mergeCell ref="B8:E8"/>
    <mergeCell ref="B9:E9"/>
    <mergeCell ref="B10:E10"/>
    <mergeCell ref="A20:G20"/>
    <mergeCell ref="A12:G12"/>
  </mergeCells>
  <hyperlinks>
    <hyperlink ref="A1" location="rozhrani!A1" display="návrat na výběr ceníku" xr:uid="{00000000-0004-0000-0900-000000000000}"/>
  </hyperlinks>
  <pageMargins left="0.82986111111111116" right="0.78749999999999998" top="0.47013888888888888" bottom="0.67013888888888884" header="0.51180555555555551" footer="0.51180555555555551"/>
  <pageSetup paperSize="9" scale="64"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Listy</vt:lpstr>
      </vt:variant>
      <vt:variant>
        <vt:i4>9</vt:i4>
      </vt:variant>
      <vt:variant>
        <vt:lpstr>Pojmenované oblasti</vt:lpstr>
      </vt:variant>
      <vt:variant>
        <vt:i4>4</vt:i4>
      </vt:variant>
    </vt:vector>
  </HeadingPairs>
  <TitlesOfParts>
    <vt:vector size="13" baseType="lpstr">
      <vt:lpstr>rozhrani</vt:lpstr>
      <vt:lpstr>pořízení vozidlových jednotek</vt:lpstr>
      <vt:lpstr>služby vozidla</vt:lpstr>
      <vt:lpstr>pořízení lokalizace osob</vt:lpstr>
      <vt:lpstr>sluzby osoby</vt:lpstr>
      <vt:lpstr>domy</vt:lpstr>
      <vt:lpstr>balíčky domy</vt:lpstr>
      <vt:lpstr>služby domy</vt:lpstr>
      <vt:lpstr>dodatkové služby</vt:lpstr>
      <vt:lpstr>domy!Print_Area</vt:lpstr>
      <vt:lpstr>'pořízení vozidlových jednotek'!Print_Area</vt:lpstr>
      <vt:lpstr>'služby domy'!Print_Area</vt:lpstr>
      <vt:lpstr>'služby vozidla'!Print_Area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dc:creator>
  <cp:lastModifiedBy>Michal</cp:lastModifiedBy>
  <cp:revision>1</cp:revision>
  <cp:lastPrinted>2019-08-29T13:52:48Z</cp:lastPrinted>
  <dcterms:created xsi:type="dcterms:W3CDTF">2003-07-09T13:48:46Z</dcterms:created>
  <dcterms:modified xsi:type="dcterms:W3CDTF">2023-04-18T09:39:34Z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490785804</vt:i4>
  </property>
  <property fmtid="{D5CDD505-2E9C-101B-9397-08002B2CF9AE}" pid="3" name="_AuthorEmail">
    <vt:lpwstr>petr.dudacek@duel.cz</vt:lpwstr>
  </property>
  <property fmtid="{D5CDD505-2E9C-101B-9397-08002B2CF9AE}" pid="4" name="_AuthorEmailDisplayName">
    <vt:lpwstr>Ing. Petr Dudacek, DUEL</vt:lpwstr>
  </property>
  <property fmtid="{D5CDD505-2E9C-101B-9397-08002B2CF9AE}" pid="5" name="_EmailSubject">
    <vt:lpwstr>GPS system do vozidel</vt:lpwstr>
  </property>
  <property fmtid="{D5CDD505-2E9C-101B-9397-08002B2CF9AE}" pid="6" name="_ReviewingToolsShownOnce">
    <vt:lpwstr/>
  </property>
</Properties>
</file>